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n278\Box\CMC - Data &amp; Statistics\Statistics\Employment Reports\2021\For MarComm\"/>
    </mc:Choice>
  </mc:AlternateContent>
  <xr:revisionPtr revIDLastSave="0" documentId="13_ncr:1_{42696A74-E393-4448-8CDE-A3FA94E55B66}" xr6:coauthVersionLast="47" xr6:coauthVersionMax="47" xr10:uidLastSave="{00000000-0000-0000-0000-000000000000}"/>
  <bookViews>
    <workbookView xWindow="-120" yWindow="-120" windowWidth="19440" windowHeight="11640" tabRatio="811" xr2:uid="{5399BFFB-F57A-4DF3-BE72-4BEBEA48E236}"/>
  </bookViews>
  <sheets>
    <sheet name="FT Demographics" sheetId="1" r:id="rId1"/>
    <sheet name="FT Geo Region of Entrants" sheetId="2" r:id="rId2"/>
    <sheet name="FT Employment Statistics" sheetId="3" r:id="rId3"/>
    <sheet name="Intern Demographics" sheetId="4" r:id="rId4"/>
    <sheet name="Intern Employment Statistic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5" l="1"/>
  <c r="D2" i="5" s="1"/>
  <c r="C9" i="5"/>
  <c r="B9" i="5"/>
  <c r="C2" i="5"/>
  <c r="B2" i="5"/>
  <c r="D9" i="3"/>
  <c r="C9" i="3"/>
  <c r="B9" i="3"/>
  <c r="B2" i="3"/>
  <c r="B11" i="1"/>
  <c r="B10" i="1"/>
  <c r="B9" i="1"/>
  <c r="B2" i="1"/>
</calcChain>
</file>

<file path=xl/sharedStrings.xml><?xml version="1.0" encoding="utf-8"?>
<sst xmlns="http://schemas.openxmlformats.org/spreadsheetml/2006/main" count="800" uniqueCount="313">
  <si>
    <t>DEMOGRAPHICS - FULL TIME CLASS OF 2021</t>
  </si>
  <si>
    <t>Students graduating in the Full Time Class of 2021</t>
  </si>
  <si>
    <t>One-Year MBA students</t>
  </si>
  <si>
    <t>Two-Year MBA students</t>
  </si>
  <si>
    <t>MMM students*</t>
  </si>
  <si>
    <r>
      <t>Age range at graduation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</si>
  <si>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t>24-37</t>
  </si>
  <si>
    <r>
      <t>Work experience range (middle 80%)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</si>
  <si>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t>3-7 years</t>
  </si>
  <si>
    <r>
      <t>Women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</si>
  <si>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r>
      <t>U.S. Minority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</si>
  <si>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r>
      <t>International citizenship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</si>
  <si>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t>*Dual-degree (MBA+MEM) program in design and operations.</t>
  </si>
  <si>
    <r>
      <rPr>
        <vertAlign val="superscript"/>
        <sz val="8"/>
        <color theme="1"/>
        <rFont val="Calibri"/>
        <family val="2"/>
        <scheme val="minor"/>
      </rPr>
      <t>#</t>
    </r>
    <r>
      <rPr>
        <sz val="8"/>
        <color theme="1"/>
        <rFont val="Calibri"/>
        <family val="2"/>
        <scheme val="minor"/>
      </rPr>
      <t>Represents 2Y and MMM entering class of 2019 and 1Y entering class of 2020</t>
    </r>
  </si>
  <si>
    <t>GEOGRAPHIC REGION OF MBA ENTRANTS^</t>
  </si>
  <si>
    <t>International</t>
  </si>
  <si>
    <t>Eastern Asia</t>
  </si>
  <si>
    <t>Eastern Europe</t>
  </si>
  <si>
    <t>Latin America and the Caribbean</t>
  </si>
  <si>
    <t>Northern America</t>
  </si>
  <si>
    <t>Northern Europe</t>
  </si>
  <si>
    <t>South-eastern Asia</t>
  </si>
  <si>
    <t>Southern Asia</t>
  </si>
  <si>
    <t>Southern Europe</t>
  </si>
  <si>
    <t>Sub-Saharan Africa</t>
  </si>
  <si>
    <t>Western Asia</t>
  </si>
  <si>
    <t>Western Europe</t>
  </si>
  <si>
    <t>United States</t>
  </si>
  <si>
    <t>Mid-Atlantic</t>
  </si>
  <si>
    <t>Midwest</t>
  </si>
  <si>
    <t>Military State</t>
  </si>
  <si>
    <t>Northeast</t>
  </si>
  <si>
    <t>South</t>
  </si>
  <si>
    <t>Southwest</t>
  </si>
  <si>
    <t>West</t>
  </si>
  <si>
    <t>^ Represents 2Y and MMM entering class of 2019 and 1Y entering class of 2020</t>
  </si>
  <si>
    <t xml:space="preserve">Data source: Matriculated data.  Using Active address for geographic region.  </t>
  </si>
  <si>
    <r>
      <t>EMPLOYMENT SUMMARY-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2021</t>
    </r>
  </si>
  <si>
    <r>
      <t xml:space="preserve">TOTAL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</t>
    </r>
  </si>
  <si>
    <t>PERMANENT U.S. WORK AUTHORIZATION</t>
  </si>
  <si>
    <t>NON-PERMANENT U.S. WORK AUTHORIZATION</t>
  </si>
  <si>
    <t>Total seeking employment</t>
  </si>
  <si>
    <t>Not seeking employment</t>
  </si>
  <si>
    <t>Company-sponsored/already employed</t>
  </si>
  <si>
    <t>Continuing education</t>
  </si>
  <si>
    <t>Postponing job search</t>
  </si>
  <si>
    <t>Starting a new business*</t>
  </si>
  <si>
    <t>Total not seeking employment</t>
  </si>
  <si>
    <t>Not reported</t>
  </si>
  <si>
    <t>Total students</t>
  </si>
  <si>
    <t>*Students exclusively focused on starting a new business.</t>
  </si>
  <si>
    <r>
      <t xml:space="preserve">TIMING OF OFFERS/ACCEPTANCES —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2021*</t>
    </r>
  </si>
  <si>
    <t>TOTAL FULL TIME CLASS</t>
  </si>
  <si>
    <t>%</t>
  </si>
  <si>
    <t>By graduation</t>
  </si>
  <si>
    <t>Student received a job offer</t>
  </si>
  <si>
    <t>Student accepted a job</t>
  </si>
  <si>
    <t>By three months post-graduation</t>
  </si>
  <si>
    <t>*Percentage of students who were seeking employment.</t>
  </si>
  <si>
    <r>
      <t>BASE SALARY INFORMATION—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2021</t>
    </r>
  </si>
  <si>
    <t>% REPORTING USABLE</t>
  </si>
  <si>
    <t>LOW</t>
  </si>
  <si>
    <t>HIGH</t>
  </si>
  <si>
    <t>AVERAGE</t>
  </si>
  <si>
    <t>MEDIAN</t>
  </si>
  <si>
    <t>Permanent U.S. Work Authorization</t>
  </si>
  <si>
    <t>Non-Permanent U.S. Work Authorization</t>
  </si>
  <si>
    <t>Total Full Time Class</t>
  </si>
  <si>
    <r>
      <t>SIGNING BONUS INFORMATION—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2021</t>
    </r>
  </si>
  <si>
    <r>
      <t xml:space="preserve">SOURCES OF ACCEPTED </t>
    </r>
    <r>
      <rPr>
        <b/>
        <sz val="11"/>
        <color rgb="FF00B050"/>
        <rFont val="Calibri"/>
        <family val="2"/>
        <scheme val="minor"/>
      </rPr>
      <t>FULL-TIME</t>
    </r>
    <r>
      <rPr>
        <b/>
        <sz val="11"/>
        <color theme="1"/>
        <rFont val="Calibri"/>
        <family val="2"/>
        <scheme val="minor"/>
      </rPr>
      <t xml:space="preserve"> JOB OFFERS</t>
    </r>
  </si>
  <si>
    <t>FULL TIME</t>
  </si>
  <si>
    <r>
      <rPr>
        <b/>
        <sz val="11"/>
        <color rgb="FF00B050"/>
        <rFont val="Calibri"/>
        <family val="2"/>
        <scheme val="minor"/>
      </rPr>
      <t xml:space="preserve">FULL TIME </t>
    </r>
    <r>
      <rPr>
        <b/>
        <sz val="11"/>
        <color theme="1"/>
        <rFont val="Calibri"/>
        <family val="2"/>
        <scheme val="minor"/>
      </rPr>
      <t>CLASS OF 2021</t>
    </r>
  </si>
  <si>
    <r>
      <t>PERCENT (%)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</si>
  <si>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School-Facilitated</t>
  </si>
  <si>
    <t>Alumni Referral</t>
  </si>
  <si>
    <t>Kellogg Job Board posting</t>
  </si>
  <si>
    <t>Off-Campus interview (school-facilitated)</t>
  </si>
  <si>
    <t>On-Campus interview</t>
  </si>
  <si>
    <t>Other (school-facilitated)</t>
  </si>
  <si>
    <t>Summer employer (school-facilitated)</t>
  </si>
  <si>
    <t>Student-Initiated</t>
  </si>
  <si>
    <t>Conference</t>
  </si>
  <si>
    <t>External Job Board</t>
  </si>
  <si>
    <t>Off-Campus interview (student initiative)</t>
  </si>
  <si>
    <t>Other (student initiative)</t>
  </si>
  <si>
    <t>Previous Employer</t>
  </si>
  <si>
    <t>Summer employer (student initiative)</t>
  </si>
  <si>
    <r>
      <rPr>
        <sz val="8"/>
        <color theme="1"/>
        <rFont val="Verdana"/>
        <family val="2"/>
      </rPr>
      <t>¹</t>
    </r>
    <r>
      <rPr>
        <sz val="8"/>
        <color theme="1"/>
        <rFont val="Calibri"/>
        <family val="2"/>
        <scheme val="minor"/>
      </rPr>
      <t>Percentages have been rounded to the nearest number and may not add up to 100%.</t>
    </r>
  </si>
  <si>
    <r>
      <t xml:space="preserve">MAJOR INDUSTRIES CHOSEN BY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GRADUATES 2017-2021</t>
    </r>
    <r>
      <rPr>
        <b/>
        <sz val="11"/>
        <color theme="1"/>
        <rFont val="Verdana"/>
        <family val="2"/>
      </rPr>
      <t>¹</t>
    </r>
  </si>
  <si>
    <t>Consulting</t>
  </si>
  <si>
    <t>Consumer Packaged Goods</t>
  </si>
  <si>
    <t>Energy</t>
  </si>
  <si>
    <t>*</t>
  </si>
  <si>
    <t>Financial Services</t>
  </si>
  <si>
    <t>Healthcare</t>
  </si>
  <si>
    <t>Manufacturing</t>
  </si>
  <si>
    <t>Media/Entertainment</t>
  </si>
  <si>
    <t>Nonprofit</t>
  </si>
  <si>
    <t>Real Estate</t>
  </si>
  <si>
    <t>Retail</t>
  </si>
  <si>
    <t>Technology</t>
  </si>
  <si>
    <r>
      <rPr>
        <sz val="8"/>
        <color theme="1"/>
        <rFont val="Verdana"/>
        <family val="2"/>
      </rPr>
      <t>¹</t>
    </r>
    <r>
      <rPr>
        <sz val="8"/>
        <color theme="1"/>
        <rFont val="Calibri"/>
        <family val="2"/>
        <scheme val="minor"/>
      </rPr>
      <t>Percentages have been rounded to the nearest whole number and may not add up to 100%.</t>
    </r>
  </si>
  <si>
    <t>*Less than one percent of accepted jobs.</t>
  </si>
  <si>
    <t>COMPENSATION OF ACCEPTANCES</t>
  </si>
  <si>
    <t>BASE SALARY</t>
  </si>
  <si>
    <t>SIGNING BONUS</t>
  </si>
  <si>
    <r>
      <t>BY INDUSTRY,</t>
    </r>
    <r>
      <rPr>
        <b/>
        <sz val="11"/>
        <color rgb="FF00B050"/>
        <rFont val="Calibri"/>
        <family val="2"/>
        <scheme val="minor"/>
      </rPr>
      <t xml:space="preserve"> FULL TIME</t>
    </r>
    <r>
      <rPr>
        <b/>
        <sz val="11"/>
        <color theme="1"/>
        <rFont val="Calibri"/>
        <family val="2"/>
        <scheme val="minor"/>
      </rPr>
      <t xml:space="preserve"> CLASS OF 2021</t>
    </r>
    <r>
      <rPr>
        <b/>
        <sz val="8"/>
        <color theme="1"/>
        <rFont val="Verdana"/>
        <family val="2"/>
      </rPr>
      <t>†</t>
    </r>
  </si>
  <si>
    <t>PERCENT (%)</t>
  </si>
  <si>
    <t>LOW ($)</t>
  </si>
  <si>
    <t>HIGH ($)</t>
  </si>
  <si>
    <t>AVERAGE ($)</t>
  </si>
  <si>
    <t>MEDIAN ($)</t>
  </si>
  <si>
    <r>
      <t>MEDIAN ($)</t>
    </r>
    <r>
      <rPr>
        <b/>
        <sz val="11"/>
        <color theme="1"/>
        <rFont val="Calibri"/>
        <family val="2"/>
      </rPr>
      <t>¹</t>
    </r>
  </si>
  <si>
    <t>Apparel/Textiles</t>
  </si>
  <si>
    <t>Food and Beverage</t>
  </si>
  <si>
    <t>Luxury Goods</t>
  </si>
  <si>
    <t>Household/Personal</t>
  </si>
  <si>
    <t>Other Consumer Packaged Goods</t>
  </si>
  <si>
    <t>Diversified Financial Services</t>
  </si>
  <si>
    <t>Investment Banking/Brokerage</t>
  </si>
  <si>
    <t>Investment Management</t>
  </si>
  <si>
    <t>Private Equity</t>
  </si>
  <si>
    <t>Venture Capital</t>
  </si>
  <si>
    <t>Biotechnology</t>
  </si>
  <si>
    <t>General Healthcare</t>
  </si>
  <si>
    <t>Medical Devices</t>
  </si>
  <si>
    <t>Other Healthcare</t>
  </si>
  <si>
    <t>Pharmaceutical Manufacturers</t>
  </si>
  <si>
    <t>Providers &amp; Services</t>
  </si>
  <si>
    <t>Hospitality</t>
  </si>
  <si>
    <t>Non-Profit</t>
  </si>
  <si>
    <r>
      <t>Other</t>
    </r>
    <r>
      <rPr>
        <b/>
        <sz val="11"/>
        <color theme="1"/>
        <rFont val="Calibri"/>
        <family val="2"/>
      </rPr>
      <t>²</t>
    </r>
  </si>
  <si>
    <t>Equipment/Hardware/Networking</t>
  </si>
  <si>
    <t>FinTech</t>
  </si>
  <si>
    <t>General Technology</t>
  </si>
  <si>
    <t>HealthTech</t>
  </si>
  <si>
    <t>Internet Services/E-Commerce</t>
  </si>
  <si>
    <t>Multimedia Products &amp; Services</t>
  </si>
  <si>
    <t>Other Technology</t>
  </si>
  <si>
    <t>Software</t>
  </si>
  <si>
    <t>Telecommunications Services</t>
  </si>
  <si>
    <t>†95% of job-accepting Full Time graduates reported useable salary information.</t>
  </si>
  <si>
    <r>
      <rPr>
        <sz val="8"/>
        <color theme="1"/>
        <rFont val="Calibri"/>
        <family val="2"/>
      </rPr>
      <t>¹</t>
    </r>
    <r>
      <rPr>
        <sz val="8"/>
        <color theme="1"/>
        <rFont val="Calibri"/>
        <family val="2"/>
        <scheme val="minor"/>
      </rPr>
      <t>This table includes signing bonuses in industries where at least 50% of accepted offers reported a signing bonus. For the Full Time Class of 2021, 85% of accepted offers reported receiving a signing bonus.</t>
    </r>
  </si>
  <si>
    <r>
      <rPr>
        <sz val="8"/>
        <color rgb="FF000000"/>
        <rFont val="Calibri"/>
        <family val="2"/>
      </rPr>
      <t>²</t>
    </r>
    <r>
      <rPr>
        <sz val="8"/>
        <color rgb="FF000000"/>
        <rFont val="Calibri"/>
        <family val="2"/>
        <scheme val="minor"/>
      </rPr>
      <t>Other includes Construction, Engineering Services, Environmental Services &amp; Sustainability, For Profit Education</t>
    </r>
  </si>
  <si>
    <t>*Reporting numbers insufficient to provide salary data.</t>
  </si>
  <si>
    <r>
      <t xml:space="preserve">MAJOR FUNCTIONS CHOSEN BY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GRADUATES 2017-2021</t>
    </r>
    <r>
      <rPr>
        <b/>
        <sz val="11"/>
        <color theme="1"/>
        <rFont val="Verdana"/>
        <family val="2"/>
      </rPr>
      <t>¹</t>
    </r>
  </si>
  <si>
    <t>Business Development</t>
  </si>
  <si>
    <t>Corporate Strategy/Strategic Planning</t>
  </si>
  <si>
    <t>Finance/Accounting</t>
  </si>
  <si>
    <t>General Management</t>
  </si>
  <si>
    <t>Human Resources</t>
  </si>
  <si>
    <t>Ϯ</t>
  </si>
  <si>
    <t>Marketing/Sales</t>
  </si>
  <si>
    <t>Operations/Logistics</t>
  </si>
  <si>
    <t>Other</t>
  </si>
  <si>
    <t>ϮLess than 1% of accepted jobs</t>
  </si>
  <si>
    <r>
      <t>BY FUNCTION,</t>
    </r>
    <r>
      <rPr>
        <b/>
        <sz val="11"/>
        <color rgb="FF00B050"/>
        <rFont val="Calibri"/>
        <family val="2"/>
        <scheme val="minor"/>
      </rPr>
      <t xml:space="preserve"> FULL TIME</t>
    </r>
    <r>
      <rPr>
        <b/>
        <sz val="11"/>
        <color theme="1"/>
        <rFont val="Calibri"/>
        <family val="2"/>
        <scheme val="minor"/>
      </rPr>
      <t xml:space="preserve"> CLASS OF 2021</t>
    </r>
    <r>
      <rPr>
        <b/>
        <sz val="8"/>
        <color theme="1"/>
        <rFont val="Verdana"/>
        <family val="2"/>
      </rPr>
      <t>†</t>
    </r>
  </si>
  <si>
    <r>
      <t>MEDIAN ($)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</si>
  <si>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Corporate Development</t>
  </si>
  <si>
    <t>Corporate Finance</t>
  </si>
  <si>
    <t>Fundraising/Development</t>
  </si>
  <si>
    <t>Investment Banking</t>
  </si>
  <si>
    <t>Other Finance/Accounting</t>
  </si>
  <si>
    <t>Brand Management</t>
  </si>
  <si>
    <t>Buyer/Merchandising</t>
  </si>
  <si>
    <t>General Marketing</t>
  </si>
  <si>
    <t>Other Marketing</t>
  </si>
  <si>
    <t>Product Marketing Management</t>
  </si>
  <si>
    <t>Corporate Social Responsibility</t>
  </si>
  <si>
    <t>Data Analytics/Data Science</t>
  </si>
  <si>
    <t>Engineering - Other</t>
  </si>
  <si>
    <t>Entrepreneurship</t>
  </si>
  <si>
    <t>Health Care / Medical Professional</t>
  </si>
  <si>
    <t>Business Analysis and Design</t>
  </si>
  <si>
    <t>Product Management</t>
  </si>
  <si>
    <t>Systems Management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</si>
  <si>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This table includes signing bonuses in functions where at least 50% of accepted offers reported a signing bonus. For the Full Time Class of 2021, 85% of accepted offers reported receiving a signing bonus.</t>
    </r>
  </si>
  <si>
    <r>
      <t>BY GEOGRAPHIC REGION,</t>
    </r>
    <r>
      <rPr>
        <b/>
        <sz val="11"/>
        <color rgb="FF00B050"/>
        <rFont val="Calibri"/>
        <family val="2"/>
        <scheme val="minor"/>
      </rPr>
      <t xml:space="preserve"> FULL TIME</t>
    </r>
    <r>
      <rPr>
        <b/>
        <sz val="11"/>
        <color theme="1"/>
        <rFont val="Calibri"/>
        <family val="2"/>
        <scheme val="minor"/>
      </rPr>
      <t xml:space="preserve"> CLASS OF 2021</t>
    </r>
    <r>
      <rPr>
        <b/>
        <sz val="8"/>
        <color theme="1"/>
        <rFont val="Verdana"/>
        <family val="2"/>
      </rPr>
      <t>†</t>
    </r>
  </si>
  <si>
    <t>INTERNATIONAL</t>
  </si>
  <si>
    <t>Asia</t>
  </si>
  <si>
    <t>Europe-Free Trade Zone</t>
  </si>
  <si>
    <t>North America (non-U.S.)</t>
  </si>
  <si>
    <t>South America</t>
  </si>
  <si>
    <t>UNITED STATES</t>
  </si>
  <si>
    <t>Philadelphia Metro</t>
  </si>
  <si>
    <t>Washington DC Metro</t>
  </si>
  <si>
    <t>Other Mid-Atlantic</t>
  </si>
  <si>
    <t>Chicago Metro</t>
  </si>
  <si>
    <t>Detroit Metro</t>
  </si>
  <si>
    <t>Minneapolis Metro</t>
  </si>
  <si>
    <t>Other Midwest</t>
  </si>
  <si>
    <t>Boston Metro</t>
  </si>
  <si>
    <t>New York City Metro</t>
  </si>
  <si>
    <t>Other Northeast</t>
  </si>
  <si>
    <t>Atlanta Metro</t>
  </si>
  <si>
    <t>Miami Metro</t>
  </si>
  <si>
    <t>Other South</t>
  </si>
  <si>
    <t>Dallas Metro</t>
  </si>
  <si>
    <t>Houston Metro</t>
  </si>
  <si>
    <t>Phoenix Metro</t>
  </si>
  <si>
    <t>Other Southwest</t>
  </si>
  <si>
    <t>Los Angeles Metro</t>
  </si>
  <si>
    <t>San Francisco Metro</t>
  </si>
  <si>
    <t>Seattle Metro</t>
  </si>
  <si>
    <t>Other West</t>
  </si>
  <si>
    <t>BASE SALARY ACCEPTANCES</t>
  </si>
  <si>
    <r>
      <t xml:space="preserve">BY WORK EXPERIENCE,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2021</t>
    </r>
  </si>
  <si>
    <t>3 to 5 years</t>
  </si>
  <si>
    <t>More than five years</t>
  </si>
  <si>
    <r>
      <t xml:space="preserve">BY UNDERGRADUATE DEGREE, </t>
    </r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2021</t>
    </r>
  </si>
  <si>
    <t>Business</t>
  </si>
  <si>
    <t>Technical</t>
  </si>
  <si>
    <t>MAJOR EMPLOYERS</t>
  </si>
  <si>
    <r>
      <rPr>
        <b/>
        <sz val="11"/>
        <color rgb="FF00B050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CLASS OF 2021</t>
    </r>
  </si>
  <si>
    <r>
      <t>COMPANIES HIRING THREE OR MORE STUDENTS</t>
    </r>
    <r>
      <rPr>
        <b/>
        <sz val="11"/>
        <color theme="1"/>
        <rFont val="Verdana"/>
        <family val="2"/>
      </rPr>
      <t>¹</t>
    </r>
  </si>
  <si>
    <t># Hired</t>
  </si>
  <si>
    <t>Accenture Strategy</t>
  </si>
  <si>
    <t>Bain &amp; Company</t>
  </si>
  <si>
    <t>The Boston Consulting Group</t>
  </si>
  <si>
    <t>Deloitte Consulting LLP</t>
  </si>
  <si>
    <t>L.E.K. Consulting</t>
  </si>
  <si>
    <t>McKinsey &amp; Company</t>
  </si>
  <si>
    <t>PwC Strategy&amp;</t>
  </si>
  <si>
    <t>ZS Associates</t>
  </si>
  <si>
    <t>The Estee Lauder Companies</t>
  </si>
  <si>
    <t>Nike, Inc.</t>
  </si>
  <si>
    <t>PepsiCo, Inc.</t>
  </si>
  <si>
    <t xml:space="preserve">Tyson Foods </t>
  </si>
  <si>
    <t>Capital One Financial Corporation</t>
  </si>
  <si>
    <t>J.P. Morgan</t>
  </si>
  <si>
    <t>Medtronic, Inc.</t>
  </si>
  <si>
    <t>DICK'S Sporting Goods</t>
  </si>
  <si>
    <t>Adobe Systems</t>
  </si>
  <si>
    <t>Amazon</t>
  </si>
  <si>
    <t>Apple Inc.</t>
  </si>
  <si>
    <t>Google</t>
  </si>
  <si>
    <t>Intuit Inc.</t>
  </si>
  <si>
    <t>Microsoft Corporation</t>
  </si>
  <si>
    <t>TOTAL HIRES</t>
  </si>
  <si>
    <t>¹Does not include sponsored students.</t>
  </si>
  <si>
    <t>Students graduating in the Class of 2022</t>
  </si>
  <si>
    <r>
      <t>MMM students</t>
    </r>
    <r>
      <rPr>
        <sz val="11"/>
        <color theme="1"/>
        <rFont val="Calibri"/>
        <family val="2"/>
      </rPr>
      <t>¹</t>
    </r>
  </si>
  <si>
    <r>
      <rPr>
        <sz val="8"/>
        <color theme="1"/>
        <rFont val="Calibri"/>
        <family val="2"/>
      </rPr>
      <t>¹</t>
    </r>
    <r>
      <rPr>
        <sz val="8"/>
        <color theme="1"/>
        <rFont val="Calibri"/>
        <family val="2"/>
        <scheme val="minor"/>
      </rPr>
      <t>Dual degree (MBA+MEM) program in design and operations.</t>
    </r>
  </si>
  <si>
    <t>TOTAL CLASS</t>
  </si>
  <si>
    <r>
      <t>Total seeking employment</t>
    </r>
    <r>
      <rPr>
        <sz val="11"/>
        <color theme="1"/>
        <rFont val="Calibri"/>
        <family val="2"/>
      </rPr>
      <t>¹</t>
    </r>
  </si>
  <si>
    <r>
      <t>Starting a new business</t>
    </r>
    <r>
      <rPr>
        <sz val="11"/>
        <color theme="1"/>
        <rFont val="Calibri"/>
        <family val="2"/>
      </rPr>
      <t>²</t>
    </r>
  </si>
  <si>
    <r>
      <rPr>
        <sz val="8"/>
        <rFont val="Calibri"/>
        <family val="2"/>
      </rPr>
      <t>¹</t>
    </r>
    <r>
      <rPr>
        <sz val="8"/>
        <rFont val="Calibri"/>
        <family val="2"/>
        <scheme val="minor"/>
      </rPr>
      <t xml:space="preserve">100% </t>
    </r>
    <r>
      <rPr>
        <sz val="8"/>
        <color theme="1"/>
        <rFont val="Calibri"/>
        <family val="2"/>
        <scheme val="minor"/>
      </rPr>
      <t>of first-year students seeking internships received an offer.</t>
    </r>
  </si>
  <si>
    <r>
      <rPr>
        <sz val="8"/>
        <color theme="1"/>
        <rFont val="Calibri"/>
        <family val="2"/>
      </rPr>
      <t>²</t>
    </r>
    <r>
      <rPr>
        <sz val="8"/>
        <color theme="1"/>
        <rFont val="Calibri"/>
        <family val="2"/>
        <scheme val="minor"/>
      </rPr>
      <t>Students exclusively focused on starting a new business.</t>
    </r>
  </si>
  <si>
    <t>INTERNSHIPS</t>
  </si>
  <si>
    <t>Resume Book</t>
  </si>
  <si>
    <t>Government</t>
  </si>
  <si>
    <t>Hospitality/Tourism</t>
  </si>
  <si>
    <t>Transportation &amp; Logistics Services</t>
  </si>
  <si>
    <t>*Less than one percent of accepted internships.</t>
  </si>
  <si>
    <r>
      <t>MONTHLY SALARIES</t>
    </r>
    <r>
      <rPr>
        <b/>
        <sz val="11"/>
        <color theme="1"/>
        <rFont val="Calibri"/>
        <family val="2"/>
      </rPr>
      <t>¹</t>
    </r>
  </si>
  <si>
    <t>General Consumer Packaged Goods</t>
  </si>
  <si>
    <t>Commercial Banking</t>
  </si>
  <si>
    <t>Other Financial Services</t>
  </si>
  <si>
    <t>Pharmaceutical Other</t>
  </si>
  <si>
    <r>
      <t>Other</t>
    </r>
    <r>
      <rPr>
        <b/>
        <sz val="11"/>
        <color theme="1"/>
        <rFont val="Calibri"/>
        <family val="2"/>
      </rPr>
      <t>³</t>
    </r>
  </si>
  <si>
    <t>EdTech</t>
  </si>
  <si>
    <r>
      <rPr>
        <sz val="8"/>
        <color theme="1"/>
        <rFont val="Calibri"/>
        <family val="2"/>
      </rPr>
      <t>¹Two</t>
    </r>
    <r>
      <rPr>
        <sz val="8"/>
        <rFont val="Calibri"/>
        <family val="2"/>
        <scheme val="minor"/>
      </rPr>
      <t xml:space="preserve"> percent </t>
    </r>
    <r>
      <rPr>
        <sz val="8"/>
        <color theme="1"/>
        <rFont val="Calibri"/>
        <family val="2"/>
        <scheme val="minor"/>
      </rPr>
      <t>of students reported accepting an unpaid summer internship.</t>
    </r>
  </si>
  <si>
    <r>
      <rPr>
        <sz val="8"/>
        <color theme="1"/>
        <rFont val="Calibri"/>
        <family val="2"/>
      </rPr>
      <t>²</t>
    </r>
    <r>
      <rPr>
        <sz val="8"/>
        <color theme="1"/>
        <rFont val="Calibri"/>
        <family val="2"/>
        <scheme val="minor"/>
      </rPr>
      <t>Data for sponsored students reporting summer internship details is included in this table.</t>
    </r>
  </si>
  <si>
    <r>
      <rPr>
        <sz val="8"/>
        <color rgb="FF000000"/>
        <rFont val="Calibri"/>
        <family val="2"/>
      </rPr>
      <t>³</t>
    </r>
    <r>
      <rPr>
        <sz val="8"/>
        <color rgb="FF000000"/>
        <rFont val="Calibri"/>
        <family val="2"/>
        <scheme val="minor"/>
      </rPr>
      <t>Other includes Advertising-Communications/Public Relations, Agribusiness, Environmental Services &amp; Sustainability, For Profit Education, Human Resources/Recruitment, International Trade-Import/Export, Sports &amp; Sports Management</t>
    </r>
  </si>
  <si>
    <t>Operations/Production</t>
  </si>
  <si>
    <t>Mergers &amp; Acquisitions within Company</t>
  </si>
  <si>
    <t>Private Client Services/Wealth Management</t>
  </si>
  <si>
    <t>Treasury</t>
  </si>
  <si>
    <t>Merchandising/Retail</t>
  </si>
  <si>
    <t>Product Development</t>
  </si>
  <si>
    <t>Research/Consumer Insights</t>
  </si>
  <si>
    <t>Economic Analysis / Research</t>
  </si>
  <si>
    <t>E-Commerce/Internet/Web Site Management</t>
  </si>
  <si>
    <r>
      <t>MAJOR EMPLOYERS OF SUMMER INTERNS</t>
    </r>
    <r>
      <rPr>
        <b/>
        <sz val="11"/>
        <color theme="1"/>
        <rFont val="Calibri"/>
        <family val="2"/>
      </rPr>
      <t>¹</t>
    </r>
  </si>
  <si>
    <t>COMPANIES HIRING THREE OR MORE STUDENTS</t>
  </si>
  <si>
    <t>Boston Consulting Group, The</t>
  </si>
  <si>
    <t>Kearney</t>
  </si>
  <si>
    <t>Anheuser-Busch InBev</t>
  </si>
  <si>
    <t>Conagra Brands</t>
  </si>
  <si>
    <t>Molson Coors</t>
  </si>
  <si>
    <t>Nestlé USA</t>
  </si>
  <si>
    <t>Procter &amp; Gamble</t>
  </si>
  <si>
    <t>Rise Gardens</t>
  </si>
  <si>
    <t>SC Johnson</t>
  </si>
  <si>
    <t>Bank of America</t>
  </si>
  <si>
    <t>Bridge Investments</t>
  </si>
  <si>
    <t>Evercore Partners</t>
  </si>
  <si>
    <t>Lincoln International LLC</t>
  </si>
  <si>
    <t>Eli Lilly and Company</t>
  </si>
  <si>
    <t>Intuitive Surgical</t>
  </si>
  <si>
    <t>Johnson &amp; Johnson</t>
  </si>
  <si>
    <t>Optum</t>
  </si>
  <si>
    <t>Cummins Inc.</t>
  </si>
  <si>
    <t>Danaher Corporation</t>
  </si>
  <si>
    <t>ECOLAB Inc.</t>
  </si>
  <si>
    <t>Chicago Public Schools</t>
  </si>
  <si>
    <t>Target Corporation</t>
  </si>
  <si>
    <t>Walmart, Inc.</t>
  </si>
  <si>
    <t>Cisco Systems</t>
  </si>
  <si>
    <t>Facebook</t>
  </si>
  <si>
    <t>ServiceNow</t>
  </si>
  <si>
    <t>VISA Inc.</t>
  </si>
  <si>
    <t>ZillowGroup</t>
  </si>
  <si>
    <t>¹Data for sponsored students reporting summer internship details in included in this table.</t>
  </si>
  <si>
    <t xml:space="preserve">Note:  Class of 2022 student profile used US minority based on percentage of domestic students. </t>
  </si>
  <si>
    <r>
      <t>EMPLOYMENT SUMMARY-</t>
    </r>
    <r>
      <rPr>
        <b/>
        <sz val="11"/>
        <color rgb="FF00B0F0"/>
        <rFont val="Calibri"/>
        <family val="2"/>
        <scheme val="minor"/>
      </rPr>
      <t>2Y &amp; MMM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CLASS OF 2022</t>
    </r>
  </si>
  <si>
    <r>
      <t xml:space="preserve">SOURCES OF ACCEPTED </t>
    </r>
    <r>
      <rPr>
        <b/>
        <sz val="11"/>
        <color rgb="FF00B0F0"/>
        <rFont val="Calibri"/>
        <family val="2"/>
        <scheme val="minor"/>
      </rPr>
      <t>2Y &amp; MMM</t>
    </r>
    <r>
      <rPr>
        <b/>
        <sz val="11"/>
        <color theme="1"/>
        <rFont val="Calibri"/>
        <family val="2"/>
        <scheme val="minor"/>
      </rPr>
      <t xml:space="preserve"> INTERNSHIP OFFERS</t>
    </r>
  </si>
  <si>
    <r>
      <rPr>
        <b/>
        <sz val="11"/>
        <color rgb="FF00B0F0"/>
        <rFont val="Calibri"/>
        <family val="2"/>
        <scheme val="minor"/>
      </rPr>
      <t>2Y &amp; MMM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CLASS OF 2022</t>
    </r>
  </si>
  <si>
    <r>
      <t xml:space="preserve">MAJOR INDUSTRIES CHOSEN BY </t>
    </r>
    <r>
      <rPr>
        <b/>
        <sz val="11"/>
        <color rgb="FF00B0F0"/>
        <rFont val="Calibri"/>
        <family val="2"/>
        <scheme val="minor"/>
      </rPr>
      <t>2Y &amp; MM</t>
    </r>
    <r>
      <rPr>
        <b/>
        <sz val="11"/>
        <color rgb="FF00B050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 xml:space="preserve"> SUMMER INTERNS 2017-2021</t>
    </r>
    <r>
      <rPr>
        <b/>
        <sz val="11"/>
        <color theme="1"/>
        <rFont val="Verdana"/>
        <family val="2"/>
      </rPr>
      <t>¹</t>
    </r>
  </si>
  <si>
    <r>
      <t xml:space="preserve">BY INDUSTRY, SUMMER INTERNS, </t>
    </r>
    <r>
      <rPr>
        <b/>
        <sz val="11"/>
        <color rgb="FF00B0F0"/>
        <rFont val="Calibri"/>
        <family val="2"/>
        <scheme val="minor"/>
      </rPr>
      <t>2Y &amp; MMM</t>
    </r>
    <r>
      <rPr>
        <b/>
        <sz val="11"/>
        <color theme="1"/>
        <rFont val="Calibri"/>
        <family val="2"/>
        <scheme val="minor"/>
      </rPr>
      <t xml:space="preserve"> CLASS OF 2022</t>
    </r>
    <r>
      <rPr>
        <b/>
        <sz val="11"/>
        <color theme="1"/>
        <rFont val="Calibri"/>
        <family val="2"/>
      </rPr>
      <t>²</t>
    </r>
  </si>
  <si>
    <r>
      <t xml:space="preserve">MAJOR FUNCTIONS CHOSEN BY </t>
    </r>
    <r>
      <rPr>
        <b/>
        <sz val="11"/>
        <color rgb="FF00B0F0"/>
        <rFont val="Calibri"/>
        <family val="2"/>
        <scheme val="minor"/>
      </rPr>
      <t>2Y &amp; MMM</t>
    </r>
    <r>
      <rPr>
        <b/>
        <sz val="11"/>
        <color theme="1"/>
        <rFont val="Calibri"/>
        <family val="2"/>
        <scheme val="minor"/>
      </rPr>
      <t xml:space="preserve"> SUMMER INTERNS 2017-2021</t>
    </r>
    <r>
      <rPr>
        <b/>
        <sz val="11"/>
        <color theme="1"/>
        <rFont val="Verdana"/>
        <family val="2"/>
      </rPr>
      <t>¹</t>
    </r>
  </si>
  <si>
    <r>
      <t xml:space="preserve">BY FUNCTION, SUMMER INTERNS, </t>
    </r>
    <r>
      <rPr>
        <b/>
        <sz val="11"/>
        <color rgb="FF00B0F0"/>
        <rFont val="Calibri"/>
        <family val="2"/>
        <scheme val="minor"/>
      </rPr>
      <t>2Y &amp; MMM</t>
    </r>
    <r>
      <rPr>
        <b/>
        <sz val="11"/>
        <color theme="1"/>
        <rFont val="Calibri"/>
        <family val="2"/>
        <scheme val="minor"/>
      </rPr>
      <t xml:space="preserve"> CLASS OF 2022</t>
    </r>
    <r>
      <rPr>
        <b/>
        <sz val="11"/>
        <color theme="1"/>
        <rFont val="Calibri"/>
        <family val="2"/>
      </rPr>
      <t>²</t>
    </r>
  </si>
  <si>
    <t>Adjustment to student reported data based on H-1B status made 5/4/2022.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</si>
</sst>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i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3" fillId="0" borderId="1" xfId="0" applyFont="1" applyBorder="1"/>
    <xf numFmtId="0" fontId="0" fillId="0" borderId="1" xfId="0" applyBorder="1" applyAlignment="1">
      <alignment horizontal="left" indent="2"/>
    </xf>
    <xf numFmtId="0" fontId="0" fillId="0" borderId="1" xfId="0" applyBorder="1"/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5" fillId="0" borderId="0" xfId="0" applyFont="1"/>
    <xf numFmtId="0" fontId="7" fillId="2" borderId="1" xfId="0" quotePrefix="1" applyFont="1" applyFill="1" applyBorder="1" applyAlignment="1">
      <alignment horizontal="left"/>
    </xf>
    <xf numFmtId="164" fontId="7" fillId="2" borderId="1" xfId="1" quotePrefix="1" applyNumberFormat="1" applyFont="1" applyFill="1" applyBorder="1" applyAlignment="1">
      <alignment horizontal="left"/>
    </xf>
    <xf numFmtId="0" fontId="3" fillId="0" borderId="0" xfId="0" applyFont="1"/>
    <xf numFmtId="164" fontId="3" fillId="0" borderId="0" xfId="1" applyNumberFormat="1" applyFont="1"/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1" applyNumberFormat="1" applyFont="1" applyAlignment="1">
      <alignment horizontal="left" indent="1"/>
    </xf>
    <xf numFmtId="0" fontId="0" fillId="0" borderId="0" xfId="0" applyAlignment="1">
      <alignment horizontal="left" indent="2"/>
    </xf>
    <xf numFmtId="0" fontId="8" fillId="0" borderId="0" xfId="0" applyFont="1"/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 indent="2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164" fontId="0" fillId="0" borderId="0" xfId="0" applyNumberFormat="1"/>
    <xf numFmtId="0" fontId="10" fillId="0" borderId="1" xfId="0" applyFont="1" applyBorder="1" applyAlignment="1">
      <alignment horizontal="left" vertical="center" indent="2"/>
    </xf>
    <xf numFmtId="164" fontId="0" fillId="0" borderId="1" xfId="0" applyNumberFormat="1" applyBorder="1" applyAlignment="1">
      <alignment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3" fontId="0" fillId="0" borderId="2" xfId="0" applyNumberFormat="1" applyBorder="1"/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0" fillId="0" borderId="1" xfId="0" applyBorder="1" applyAlignment="1">
      <alignment horizontal="left" indent="1"/>
    </xf>
    <xf numFmtId="164" fontId="0" fillId="0" borderId="1" xfId="0" applyNumberFormat="1" applyBorder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/>
    <xf numFmtId="3" fontId="3" fillId="0" borderId="2" xfId="0" applyNumberFormat="1" applyFont="1" applyBorder="1"/>
    <xf numFmtId="0" fontId="0" fillId="0" borderId="2" xfId="0" applyBorder="1" applyAlignment="1">
      <alignment horizontal="left" indent="1"/>
    </xf>
    <xf numFmtId="9" fontId="0" fillId="0" borderId="2" xfId="0" applyNumberFormat="1" applyBorder="1" applyAlignment="1">
      <alignment horizontal="center"/>
    </xf>
    <xf numFmtId="3" fontId="2" fillId="0" borderId="2" xfId="0" applyNumberFormat="1" applyFont="1" applyBorder="1"/>
    <xf numFmtId="3" fontId="15" fillId="0" borderId="2" xfId="0" applyNumberFormat="1" applyFont="1" applyBorder="1"/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9" fontId="19" fillId="0" borderId="1" xfId="0" applyNumberFormat="1" applyFont="1" applyBorder="1" applyAlignment="1">
      <alignment horizontal="right"/>
    </xf>
    <xf numFmtId="9" fontId="5" fillId="0" borderId="1" xfId="0" applyNumberFormat="1" applyFont="1" applyBorder="1"/>
    <xf numFmtId="3" fontId="20" fillId="0" borderId="2" xfId="0" applyNumberFormat="1" applyFont="1" applyBorder="1"/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left" indent="1"/>
    </xf>
    <xf numFmtId="3" fontId="0" fillId="0" borderId="1" xfId="0" applyNumberFormat="1" applyBorder="1"/>
    <xf numFmtId="0" fontId="0" fillId="0" borderId="1" xfId="0" applyBorder="1" applyAlignment="1">
      <alignment horizontal="left"/>
    </xf>
    <xf numFmtId="0" fontId="2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0" borderId="2" xfId="0" applyFont="1" applyBorder="1"/>
    <xf numFmtId="9" fontId="23" fillId="0" borderId="1" xfId="1" applyFont="1" applyFill="1" applyBorder="1" applyAlignment="1">
      <alignment horizontal="right" vertical="center"/>
    </xf>
    <xf numFmtId="9" fontId="23" fillId="0" borderId="1" xfId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/>
    </xf>
    <xf numFmtId="0" fontId="17" fillId="0" borderId="0" xfId="0" applyFont="1" applyAlignment="1">
      <alignment wrapText="1"/>
    </xf>
    <xf numFmtId="9" fontId="23" fillId="0" borderId="1" xfId="0" applyNumberFormat="1" applyFont="1" applyBorder="1" applyAlignment="1">
      <alignment horizontal="right" vertical="center"/>
    </xf>
    <xf numFmtId="0" fontId="24" fillId="0" borderId="0" xfId="0" applyFont="1"/>
    <xf numFmtId="0" fontId="25" fillId="0" borderId="0" xfId="0" applyFont="1"/>
    <xf numFmtId="0" fontId="26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7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A4434-68AC-442C-AD1A-6DF72DB92F48}">
  <sheetPr>
    <tabColor rgb="FF00B050"/>
  </sheetPr>
  <dimension ref="A1:B16"/>
  <sheetViews>
    <sheetView tabSelected="1" workbookViewId="0"/>
  </sheetViews>
  <sheetFormatPr defaultRowHeight="15" x14ac:dyDescent="0.25"/>
  <cols>
    <col min="1" max="1" width="64.42578125" bestFit="1" customWidth="1"/>
    <col min="2" max="2" width="11.28515625" bestFit="1" customWidth="1"/>
  </cols>
  <sheetData>
    <row r="1" spans="1:2" x14ac:dyDescent="0.25">
      <c r="A1" s="1" t="s">
        <v>0</v>
      </c>
      <c r="B1" s="2"/>
    </row>
    <row r="2" spans="1:2" x14ac:dyDescent="0.25">
      <c r="A2" s="3" t="s">
        <v>1</v>
      </c>
      <c r="B2" s="3">
        <f>SUM(B3:B5)</f>
        <v>661</v>
      </c>
    </row>
    <row r="3" spans="1:2" x14ac:dyDescent="0.25">
      <c r="A3" s="4" t="s">
        <v>2</v>
      </c>
      <c r="B3" s="5">
        <v>145</v>
      </c>
    </row>
    <row r="4" spans="1:2" x14ac:dyDescent="0.25">
      <c r="A4" s="4" t="s">
        <v>3</v>
      </c>
      <c r="B4" s="5">
        <v>455</v>
      </c>
    </row>
    <row r="5" spans="1:2" x14ac:dyDescent="0.25">
      <c r="A5" s="4" t="s">
        <v>4</v>
      </c>
      <c r="B5" s="5">
        <v>61</v>
      </c>
    </row>
    <row r="6" spans="1:2" x14ac:dyDescent="0.25">
      <c r="A6" s="3"/>
      <c r="B6" s="5"/>
    </row>
    <row r="7" spans="1:2" ht="17.25" x14ac:dyDescent="0.25">
      <c r="A7" s="3" t="s">
        <v>5</v>
      </c>
      <c r="B7" s="6" t="s">
        <v>6</v>
      </c>
    </row>
    <row r="8" spans="1:2" ht="17.25" x14ac:dyDescent="0.25">
      <c r="A8" s="3" t="s">
        <v>7</v>
      </c>
      <c r="B8" s="6" t="s">
        <v>8</v>
      </c>
    </row>
    <row r="9" spans="1:2" ht="17.25" x14ac:dyDescent="0.25">
      <c r="A9" s="3" t="s">
        <v>9</v>
      </c>
      <c r="B9" s="7">
        <f>283/688</f>
        <v>0.41133720930232559</v>
      </c>
    </row>
    <row r="10" spans="1:2" ht="17.25" x14ac:dyDescent="0.25">
      <c r="A10" s="3" t="s">
        <v>10</v>
      </c>
      <c r="B10" s="7">
        <f>164/476</f>
        <v>0.34453781512605042</v>
      </c>
    </row>
    <row r="11" spans="1:2" ht="17.25" x14ac:dyDescent="0.25">
      <c r="A11" s="3" t="s">
        <v>11</v>
      </c>
      <c r="B11" s="7">
        <f>212/688</f>
        <v>0.30813953488372092</v>
      </c>
    </row>
    <row r="12" spans="1:2" x14ac:dyDescent="0.25">
      <c r="A12" s="8" t="s">
        <v>12</v>
      </c>
    </row>
    <row r="13" spans="1:2" x14ac:dyDescent="0.25">
      <c r="A13" s="8" t="s">
        <v>13</v>
      </c>
    </row>
    <row r="16" spans="1:2" s="81" customFormat="1" ht="12.75" x14ac:dyDescent="0.2">
      <c r="A16" s="80" t="s">
        <v>304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DAE0-0B40-4A02-B448-5F4186E2A2CF}">
  <sheetPr>
    <tabColor rgb="FF00B050"/>
  </sheetPr>
  <dimension ref="A1:B23"/>
  <sheetViews>
    <sheetView workbookViewId="0"/>
  </sheetViews>
  <sheetFormatPr defaultRowHeight="15" x14ac:dyDescent="0.25"/>
  <cols>
    <col min="1" max="1" width="54.85546875" bestFit="1" customWidth="1"/>
    <col min="2" max="2" width="9.140625" style="14"/>
  </cols>
  <sheetData>
    <row r="1" spans="1:2" x14ac:dyDescent="0.25">
      <c r="A1" s="9" t="s">
        <v>14</v>
      </c>
      <c r="B1" s="10"/>
    </row>
    <row r="2" spans="1:2" x14ac:dyDescent="0.25">
      <c r="A2" s="11" t="s">
        <v>15</v>
      </c>
      <c r="B2" s="12">
        <v>0.28199999999999997</v>
      </c>
    </row>
    <row r="3" spans="1:2" x14ac:dyDescent="0.25">
      <c r="A3" s="13" t="s">
        <v>16</v>
      </c>
      <c r="B3" s="14">
        <v>5.2999999999999999E-2</v>
      </c>
    </row>
    <row r="4" spans="1:2" x14ac:dyDescent="0.25">
      <c r="A4" s="13" t="s">
        <v>17</v>
      </c>
      <c r="B4" s="14">
        <v>5.0000000000000001E-3</v>
      </c>
    </row>
    <row r="5" spans="1:2" x14ac:dyDescent="0.25">
      <c r="A5" s="13" t="s">
        <v>18</v>
      </c>
      <c r="B5" s="14">
        <v>5.8999999999999997E-2</v>
      </c>
    </row>
    <row r="6" spans="1:2" x14ac:dyDescent="0.25">
      <c r="A6" s="13" t="s">
        <v>19</v>
      </c>
      <c r="B6" s="14">
        <v>1.7000000000000001E-2</v>
      </c>
    </row>
    <row r="7" spans="1:2" x14ac:dyDescent="0.25">
      <c r="A7" s="13" t="s">
        <v>20</v>
      </c>
      <c r="B7" s="14">
        <v>8.0000000000000002E-3</v>
      </c>
    </row>
    <row r="8" spans="1:2" x14ac:dyDescent="0.25">
      <c r="A8" s="13" t="s">
        <v>21</v>
      </c>
      <c r="B8" s="14">
        <v>3.7999999999999999E-2</v>
      </c>
    </row>
    <row r="9" spans="1:2" x14ac:dyDescent="0.25">
      <c r="A9" s="13" t="s">
        <v>22</v>
      </c>
      <c r="B9" s="14">
        <v>5.6000000000000001E-2</v>
      </c>
    </row>
    <row r="10" spans="1:2" x14ac:dyDescent="0.25">
      <c r="A10" s="13" t="s">
        <v>23</v>
      </c>
      <c r="B10" s="14">
        <v>1.2E-2</v>
      </c>
    </row>
    <row r="11" spans="1:2" x14ac:dyDescent="0.25">
      <c r="A11" s="15" t="s">
        <v>24</v>
      </c>
      <c r="B11" s="14">
        <v>5.0000000000000001E-3</v>
      </c>
    </row>
    <row r="12" spans="1:2" x14ac:dyDescent="0.25">
      <c r="A12" s="13" t="s">
        <v>25</v>
      </c>
      <c r="B12" s="14">
        <v>1.2E-2</v>
      </c>
    </row>
    <row r="13" spans="1:2" x14ac:dyDescent="0.25">
      <c r="A13" s="13" t="s">
        <v>26</v>
      </c>
      <c r="B13" s="14">
        <v>1.7000000000000001E-2</v>
      </c>
    </row>
    <row r="14" spans="1:2" x14ac:dyDescent="0.25">
      <c r="A14" s="11" t="s">
        <v>27</v>
      </c>
      <c r="B14" s="12">
        <v>0.72099999999999997</v>
      </c>
    </row>
    <row r="15" spans="1:2" x14ac:dyDescent="0.25">
      <c r="A15" s="16" t="s">
        <v>28</v>
      </c>
      <c r="B15" s="14">
        <v>6.2E-2</v>
      </c>
    </row>
    <row r="16" spans="1:2" x14ac:dyDescent="0.25">
      <c r="A16" s="16" t="s">
        <v>29</v>
      </c>
      <c r="B16" s="14">
        <v>0.23400000000000001</v>
      </c>
    </row>
    <row r="17" spans="1:2" x14ac:dyDescent="0.25">
      <c r="A17" s="16" t="s">
        <v>30</v>
      </c>
      <c r="B17" s="14">
        <v>2E-3</v>
      </c>
    </row>
    <row r="18" spans="1:2" x14ac:dyDescent="0.25">
      <c r="A18" s="16" t="s">
        <v>31</v>
      </c>
      <c r="B18" s="14">
        <v>0.182</v>
      </c>
    </row>
    <row r="19" spans="1:2" x14ac:dyDescent="0.25">
      <c r="A19" s="16" t="s">
        <v>32</v>
      </c>
      <c r="B19" s="14">
        <v>5.2999999999999999E-2</v>
      </c>
    </row>
    <row r="20" spans="1:2" x14ac:dyDescent="0.25">
      <c r="A20" s="16" t="s">
        <v>33</v>
      </c>
      <c r="B20" s="14">
        <v>7.5999999999999998E-2</v>
      </c>
    </row>
    <row r="21" spans="1:2" x14ac:dyDescent="0.25">
      <c r="A21" s="16" t="s">
        <v>34</v>
      </c>
      <c r="B21" s="14">
        <v>0.112</v>
      </c>
    </row>
    <row r="22" spans="1:2" x14ac:dyDescent="0.25">
      <c r="A22" s="17" t="s">
        <v>35</v>
      </c>
    </row>
    <row r="23" spans="1:2" x14ac:dyDescent="0.25">
      <c r="A23" s="17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2BB61-A882-4D17-BFD8-6A95C1482CCC}">
  <sheetPr>
    <tabColor rgb="FF00B050"/>
  </sheetPr>
  <dimension ref="A1:K271"/>
  <sheetViews>
    <sheetView zoomScaleNormal="100" workbookViewId="0"/>
  </sheetViews>
  <sheetFormatPr defaultRowHeight="15" x14ac:dyDescent="0.25"/>
  <cols>
    <col min="1" max="1" width="59.7109375" customWidth="1"/>
    <col min="2" max="4" width="16.140625" customWidth="1"/>
    <col min="5" max="9" width="15.7109375" customWidth="1"/>
  </cols>
  <sheetData>
    <row r="1" spans="1:4" ht="60" x14ac:dyDescent="0.25">
      <c r="A1" s="1" t="s">
        <v>37</v>
      </c>
      <c r="B1" s="18" t="s">
        <v>38</v>
      </c>
      <c r="C1" s="18" t="s">
        <v>39</v>
      </c>
      <c r="D1" s="18" t="s">
        <v>40</v>
      </c>
    </row>
    <row r="2" spans="1:4" x14ac:dyDescent="0.25">
      <c r="A2" s="19" t="s">
        <v>41</v>
      </c>
      <c r="B2" s="5">
        <f>SUM(B11-(B9+B10))</f>
        <v>514</v>
      </c>
      <c r="C2" s="5">
        <v>372</v>
      </c>
      <c r="D2" s="5">
        <v>142</v>
      </c>
    </row>
    <row r="3" spans="1:4" x14ac:dyDescent="0.25">
      <c r="A3" s="19" t="s">
        <v>42</v>
      </c>
      <c r="B3" s="20"/>
      <c r="C3" s="20"/>
      <c r="D3" s="20"/>
    </row>
    <row r="4" spans="1:4" x14ac:dyDescent="0.25">
      <c r="A4" s="21" t="s">
        <v>43</v>
      </c>
      <c r="B4" s="5">
        <v>122</v>
      </c>
      <c r="C4" s="5">
        <v>82</v>
      </c>
      <c r="D4" s="5">
        <v>40</v>
      </c>
    </row>
    <row r="5" spans="1:4" x14ac:dyDescent="0.25">
      <c r="A5" s="21" t="s">
        <v>44</v>
      </c>
      <c r="B5" s="5">
        <v>2</v>
      </c>
      <c r="C5" s="5">
        <v>1</v>
      </c>
      <c r="D5" s="5">
        <v>1</v>
      </c>
    </row>
    <row r="6" spans="1:4" x14ac:dyDescent="0.25">
      <c r="A6" s="21" t="s">
        <v>45</v>
      </c>
      <c r="B6" s="5">
        <v>2</v>
      </c>
      <c r="C6" s="5">
        <v>1</v>
      </c>
      <c r="D6" s="5">
        <v>1</v>
      </c>
    </row>
    <row r="7" spans="1:4" x14ac:dyDescent="0.25">
      <c r="A7" s="21" t="s">
        <v>46</v>
      </c>
      <c r="B7" s="5">
        <v>12</v>
      </c>
      <c r="C7" s="5">
        <v>8</v>
      </c>
      <c r="D7" s="5">
        <v>4</v>
      </c>
    </row>
    <row r="8" spans="1:4" x14ac:dyDescent="0.25">
      <c r="A8" s="21" t="s">
        <v>42</v>
      </c>
      <c r="B8" s="5">
        <v>2</v>
      </c>
      <c r="C8" s="5">
        <v>2</v>
      </c>
      <c r="D8" s="5">
        <v>0</v>
      </c>
    </row>
    <row r="9" spans="1:4" x14ac:dyDescent="0.25">
      <c r="A9" s="19" t="s">
        <v>47</v>
      </c>
      <c r="B9" s="5">
        <f>SUM(B4:B8)</f>
        <v>140</v>
      </c>
      <c r="C9" s="5">
        <f>SUM(C4:C8)</f>
        <v>94</v>
      </c>
      <c r="D9" s="5">
        <f>SUM(D4:D8)</f>
        <v>46</v>
      </c>
    </row>
    <row r="10" spans="1:4" x14ac:dyDescent="0.25">
      <c r="A10" s="19" t="s">
        <v>48</v>
      </c>
      <c r="B10" s="5">
        <v>7</v>
      </c>
      <c r="C10" s="5">
        <v>6</v>
      </c>
      <c r="D10" s="5">
        <v>1</v>
      </c>
    </row>
    <row r="11" spans="1:4" x14ac:dyDescent="0.25">
      <c r="A11" s="19" t="s">
        <v>49</v>
      </c>
      <c r="B11" s="5">
        <v>661</v>
      </c>
      <c r="C11" s="5">
        <v>472</v>
      </c>
      <c r="D11" s="5">
        <v>189</v>
      </c>
    </row>
    <row r="12" spans="1:4" x14ac:dyDescent="0.25">
      <c r="A12" s="22" t="s">
        <v>50</v>
      </c>
      <c r="B12" s="23"/>
    </row>
    <row r="13" spans="1:4" x14ac:dyDescent="0.25">
      <c r="A13" s="85" t="s">
        <v>312</v>
      </c>
    </row>
    <row r="14" spans="1:4" x14ac:dyDescent="0.25">
      <c r="C14" s="24"/>
    </row>
    <row r="15" spans="1:4" x14ac:dyDescent="0.25">
      <c r="B15" s="24"/>
      <c r="C15" s="24"/>
    </row>
    <row r="16" spans="1:4" ht="60" x14ac:dyDescent="0.25">
      <c r="A16" s="1" t="s">
        <v>51</v>
      </c>
      <c r="B16" s="18" t="s">
        <v>52</v>
      </c>
      <c r="C16" s="18" t="s">
        <v>39</v>
      </c>
      <c r="D16" s="18" t="s">
        <v>40</v>
      </c>
    </row>
    <row r="17" spans="1:6" x14ac:dyDescent="0.25">
      <c r="A17" s="1"/>
      <c r="B17" s="25" t="s">
        <v>53</v>
      </c>
      <c r="C17" s="25" t="s">
        <v>53</v>
      </c>
      <c r="D17" s="25" t="s">
        <v>53</v>
      </c>
    </row>
    <row r="18" spans="1:6" x14ac:dyDescent="0.25">
      <c r="A18" s="26" t="s">
        <v>54</v>
      </c>
      <c r="B18" s="5"/>
      <c r="C18" s="27"/>
      <c r="D18" s="27"/>
    </row>
    <row r="19" spans="1:6" x14ac:dyDescent="0.25">
      <c r="A19" s="28" t="s">
        <v>55</v>
      </c>
      <c r="B19" s="29">
        <v>0.88715953307392992</v>
      </c>
      <c r="C19" s="27">
        <v>0.88440860215053763</v>
      </c>
      <c r="D19" s="27">
        <v>0.89436619718309862</v>
      </c>
    </row>
    <row r="20" spans="1:6" x14ac:dyDescent="0.25">
      <c r="A20" s="28" t="s">
        <v>56</v>
      </c>
      <c r="B20" s="29">
        <v>0.8443579766536965</v>
      </c>
      <c r="C20" s="27">
        <v>0.83602150537634412</v>
      </c>
      <c r="D20" s="27">
        <v>0.86619718309859151</v>
      </c>
    </row>
    <row r="21" spans="1:6" x14ac:dyDescent="0.25">
      <c r="A21" s="26" t="s">
        <v>57</v>
      </c>
      <c r="B21" s="5"/>
      <c r="C21" s="27"/>
      <c r="D21" s="27"/>
    </row>
    <row r="22" spans="1:6" x14ac:dyDescent="0.25">
      <c r="A22" s="28" t="s">
        <v>55</v>
      </c>
      <c r="B22" s="29">
        <v>0.96303501945525294</v>
      </c>
      <c r="C22" s="27">
        <v>0.95967741935483875</v>
      </c>
      <c r="D22" s="27">
        <v>0.971830985915493</v>
      </c>
    </row>
    <row r="23" spans="1:6" x14ac:dyDescent="0.25">
      <c r="A23" s="28" t="s">
        <v>56</v>
      </c>
      <c r="B23" s="29">
        <v>0.94941634241245132</v>
      </c>
      <c r="C23" s="27">
        <v>0.94086021505376349</v>
      </c>
      <c r="D23" s="27">
        <v>0.971830985915493</v>
      </c>
    </row>
    <row r="24" spans="1:6" x14ac:dyDescent="0.25">
      <c r="A24" s="22" t="s">
        <v>58</v>
      </c>
      <c r="B24" s="23"/>
    </row>
    <row r="25" spans="1:6" x14ac:dyDescent="0.25">
      <c r="A25" s="85" t="s">
        <v>312</v>
      </c>
    </row>
    <row r="28" spans="1:6" ht="30" x14ac:dyDescent="0.25">
      <c r="A28" s="30" t="s">
        <v>59</v>
      </c>
      <c r="B28" s="31" t="s">
        <v>60</v>
      </c>
      <c r="C28" s="32" t="s">
        <v>61</v>
      </c>
      <c r="D28" s="32" t="s">
        <v>62</v>
      </c>
      <c r="E28" s="32" t="s">
        <v>63</v>
      </c>
      <c r="F28" s="32" t="s">
        <v>64</v>
      </c>
    </row>
    <row r="29" spans="1:6" x14ac:dyDescent="0.25">
      <c r="A29" s="33" t="s">
        <v>65</v>
      </c>
      <c r="B29" s="34">
        <v>0.96</v>
      </c>
      <c r="C29" s="35">
        <v>60000</v>
      </c>
      <c r="D29" s="35">
        <v>285000</v>
      </c>
      <c r="E29" s="35">
        <v>145018.43154761905</v>
      </c>
      <c r="F29" s="35">
        <v>145000</v>
      </c>
    </row>
    <row r="30" spans="1:6" x14ac:dyDescent="0.25">
      <c r="A30" s="33" t="s">
        <v>66</v>
      </c>
      <c r="B30" s="34">
        <v>0.92753623188405798</v>
      </c>
      <c r="C30" s="35">
        <v>60000</v>
      </c>
      <c r="D30" s="35">
        <v>205000</v>
      </c>
      <c r="E30" s="35">
        <v>140738.53156249999</v>
      </c>
      <c r="F30" s="35">
        <v>147285.48499999999</v>
      </c>
    </row>
    <row r="31" spans="1:6" x14ac:dyDescent="0.25">
      <c r="A31" s="33" t="s">
        <v>67</v>
      </c>
      <c r="B31" s="34">
        <v>0.95081967213114749</v>
      </c>
      <c r="C31" s="35">
        <v>60000</v>
      </c>
      <c r="D31" s="35">
        <v>285000</v>
      </c>
      <c r="E31" s="35">
        <v>143838</v>
      </c>
      <c r="F31" s="35">
        <v>145000</v>
      </c>
    </row>
    <row r="32" spans="1:6" x14ac:dyDescent="0.25">
      <c r="A32" s="85" t="s">
        <v>312</v>
      </c>
    </row>
    <row r="35" spans="1:6" ht="30" x14ac:dyDescent="0.25">
      <c r="A35" s="30" t="s">
        <v>68</v>
      </c>
      <c r="B35" s="31" t="s">
        <v>60</v>
      </c>
      <c r="C35" s="32" t="s">
        <v>61</v>
      </c>
      <c r="D35" s="32" t="s">
        <v>62</v>
      </c>
      <c r="E35" s="32" t="s">
        <v>63</v>
      </c>
      <c r="F35" s="32" t="s">
        <v>64</v>
      </c>
    </row>
    <row r="36" spans="1:6" x14ac:dyDescent="0.25">
      <c r="A36" s="33" t="s">
        <v>65</v>
      </c>
      <c r="B36" s="34">
        <v>0.83630952380952384</v>
      </c>
      <c r="C36" s="35">
        <v>1500</v>
      </c>
      <c r="D36" s="35">
        <v>105000</v>
      </c>
      <c r="E36" s="35">
        <v>30464.991708185054</v>
      </c>
      <c r="F36" s="35">
        <v>30000</v>
      </c>
    </row>
    <row r="37" spans="1:6" x14ac:dyDescent="0.25">
      <c r="A37" s="33" t="s">
        <v>66</v>
      </c>
      <c r="B37" s="34">
        <v>0.8984375</v>
      </c>
      <c r="C37" s="35">
        <v>7100</v>
      </c>
      <c r="D37" s="35">
        <v>105000</v>
      </c>
      <c r="E37" s="35">
        <v>37756.160000000003</v>
      </c>
      <c r="F37" s="35">
        <v>30000</v>
      </c>
    </row>
    <row r="38" spans="1:6" x14ac:dyDescent="0.25">
      <c r="A38" s="33" t="s">
        <v>67</v>
      </c>
      <c r="B38" s="34">
        <v>0.85344827586206895</v>
      </c>
      <c r="C38" s="35">
        <v>1500</v>
      </c>
      <c r="D38" s="35">
        <v>105000</v>
      </c>
      <c r="E38" s="35">
        <v>32582</v>
      </c>
      <c r="F38" s="35">
        <v>30000</v>
      </c>
    </row>
    <row r="39" spans="1:6" x14ac:dyDescent="0.25">
      <c r="A39" s="85" t="s">
        <v>312</v>
      </c>
    </row>
    <row r="42" spans="1:6" x14ac:dyDescent="0.25">
      <c r="A42" s="36" t="s">
        <v>69</v>
      </c>
      <c r="B42" s="37" t="s">
        <v>70</v>
      </c>
    </row>
    <row r="43" spans="1:6" ht="17.25" x14ac:dyDescent="0.25">
      <c r="A43" s="36" t="s">
        <v>71</v>
      </c>
      <c r="B43" s="38" t="s">
        <v>72</v>
      </c>
    </row>
    <row r="44" spans="1:6" x14ac:dyDescent="0.25">
      <c r="A44" s="39" t="s">
        <v>73</v>
      </c>
      <c r="B44" s="40">
        <v>0.7191489361702128</v>
      </c>
    </row>
    <row r="45" spans="1:6" x14ac:dyDescent="0.25">
      <c r="A45" s="41" t="s">
        <v>74</v>
      </c>
      <c r="B45" s="42">
        <v>3.4042553191489362E-2</v>
      </c>
    </row>
    <row r="46" spans="1:6" x14ac:dyDescent="0.25">
      <c r="A46" s="41" t="s">
        <v>75</v>
      </c>
      <c r="B46" s="42">
        <v>0.15531914893617021</v>
      </c>
    </row>
    <row r="47" spans="1:6" x14ac:dyDescent="0.25">
      <c r="A47" s="41" t="s">
        <v>76</v>
      </c>
      <c r="B47" s="42">
        <v>6.382978723404255E-3</v>
      </c>
    </row>
    <row r="48" spans="1:6" x14ac:dyDescent="0.25">
      <c r="A48" s="41" t="s">
        <v>77</v>
      </c>
      <c r="B48" s="42">
        <v>7.4468085106382975E-2</v>
      </c>
    </row>
    <row r="49" spans="1:6" x14ac:dyDescent="0.25">
      <c r="A49" s="41" t="s">
        <v>78</v>
      </c>
      <c r="B49" s="42">
        <v>1.0638297872340425E-2</v>
      </c>
    </row>
    <row r="50" spans="1:6" x14ac:dyDescent="0.25">
      <c r="A50" s="41" t="s">
        <v>79</v>
      </c>
      <c r="B50" s="42">
        <v>0.43829787234042555</v>
      </c>
    </row>
    <row r="51" spans="1:6" x14ac:dyDescent="0.25">
      <c r="A51" s="39" t="s">
        <v>80</v>
      </c>
      <c r="B51" s="40">
        <v>0.28085106382978725</v>
      </c>
    </row>
    <row r="52" spans="1:6" x14ac:dyDescent="0.25">
      <c r="A52" s="41" t="s">
        <v>81</v>
      </c>
      <c r="B52" s="42">
        <v>2.1276595744680851E-3</v>
      </c>
    </row>
    <row r="53" spans="1:6" x14ac:dyDescent="0.25">
      <c r="A53" s="41" t="s">
        <v>82</v>
      </c>
      <c r="B53" s="42">
        <v>5.3191489361702128E-2</v>
      </c>
    </row>
    <row r="54" spans="1:6" x14ac:dyDescent="0.25">
      <c r="A54" s="41" t="s">
        <v>83</v>
      </c>
      <c r="B54" s="42">
        <v>0.10851063829787234</v>
      </c>
    </row>
    <row r="55" spans="1:6" x14ac:dyDescent="0.25">
      <c r="A55" s="41" t="s">
        <v>84</v>
      </c>
      <c r="B55" s="42">
        <v>1.276595744680851E-2</v>
      </c>
    </row>
    <row r="56" spans="1:6" x14ac:dyDescent="0.25">
      <c r="A56" s="41" t="s">
        <v>85</v>
      </c>
      <c r="B56" s="42">
        <v>3.1914893617021274E-2</v>
      </c>
    </row>
    <row r="57" spans="1:6" x14ac:dyDescent="0.25">
      <c r="A57" s="41" t="s">
        <v>86</v>
      </c>
      <c r="B57" s="42">
        <v>7.2340425531914887E-2</v>
      </c>
    </row>
    <row r="58" spans="1:6" x14ac:dyDescent="0.25">
      <c r="A58" s="8" t="s">
        <v>87</v>
      </c>
    </row>
    <row r="62" spans="1:6" x14ac:dyDescent="0.25">
      <c r="A62" s="1" t="s">
        <v>88</v>
      </c>
      <c r="B62" s="25">
        <v>2021</v>
      </c>
      <c r="C62" s="25">
        <v>2020</v>
      </c>
      <c r="D62" s="25">
        <v>2019</v>
      </c>
      <c r="E62" s="25">
        <v>2018</v>
      </c>
      <c r="F62" s="25">
        <v>2017</v>
      </c>
    </row>
    <row r="63" spans="1:6" x14ac:dyDescent="0.25">
      <c r="A63" s="5" t="s">
        <v>89</v>
      </c>
      <c r="B63" s="43">
        <v>0.33</v>
      </c>
      <c r="C63" s="43">
        <v>0.36</v>
      </c>
      <c r="D63" s="43">
        <v>0.31</v>
      </c>
      <c r="E63" s="43">
        <v>0.3</v>
      </c>
      <c r="F63" s="43">
        <v>0.33</v>
      </c>
    </row>
    <row r="64" spans="1:6" x14ac:dyDescent="0.25">
      <c r="A64" s="5" t="s">
        <v>90</v>
      </c>
      <c r="B64" s="43">
        <v>0.08</v>
      </c>
      <c r="C64" s="43">
        <v>7.0000000000000007E-2</v>
      </c>
      <c r="D64" s="43">
        <v>0.08</v>
      </c>
      <c r="E64" s="43">
        <v>7.0000000000000007E-2</v>
      </c>
      <c r="F64" s="43">
        <v>0.12</v>
      </c>
    </row>
    <row r="65" spans="1:7" x14ac:dyDescent="0.25">
      <c r="A65" s="5" t="s">
        <v>91</v>
      </c>
      <c r="B65" s="44" t="s">
        <v>92</v>
      </c>
      <c r="C65" s="43">
        <v>0.01</v>
      </c>
      <c r="D65" s="43">
        <v>0.01</v>
      </c>
      <c r="E65" s="43">
        <v>0.01</v>
      </c>
      <c r="F65" s="43">
        <v>0.01</v>
      </c>
    </row>
    <row r="66" spans="1:7" x14ac:dyDescent="0.25">
      <c r="A66" s="5" t="s">
        <v>93</v>
      </c>
      <c r="B66" s="43">
        <v>0.14000000000000001</v>
      </c>
      <c r="C66" s="43">
        <v>0.15</v>
      </c>
      <c r="D66" s="43">
        <v>0.19</v>
      </c>
      <c r="E66" s="43">
        <v>0.14000000000000001</v>
      </c>
      <c r="F66" s="43">
        <v>0.13</v>
      </c>
    </row>
    <row r="67" spans="1:7" x14ac:dyDescent="0.25">
      <c r="A67" s="5" t="s">
        <v>94</v>
      </c>
      <c r="B67" s="43">
        <v>7.0000000000000007E-2</v>
      </c>
      <c r="C67" s="43">
        <v>0.05</v>
      </c>
      <c r="D67" s="43">
        <v>7.0000000000000007E-2</v>
      </c>
      <c r="E67" s="43">
        <v>7.0000000000000007E-2</v>
      </c>
      <c r="F67" s="43">
        <v>0.06</v>
      </c>
    </row>
    <row r="68" spans="1:7" x14ac:dyDescent="0.25">
      <c r="A68" s="5" t="s">
        <v>95</v>
      </c>
      <c r="B68" s="43">
        <v>0.02</v>
      </c>
      <c r="C68" s="43">
        <v>0.03</v>
      </c>
      <c r="D68" s="43">
        <v>0.02</v>
      </c>
      <c r="E68" s="43">
        <v>0.04</v>
      </c>
      <c r="F68" s="43">
        <v>0.04</v>
      </c>
    </row>
    <row r="69" spans="1:7" x14ac:dyDescent="0.25">
      <c r="A69" s="5" t="s">
        <v>96</v>
      </c>
      <c r="B69" s="7">
        <v>0.01</v>
      </c>
      <c r="C69" s="44" t="s">
        <v>92</v>
      </c>
      <c r="D69" s="44" t="s">
        <v>92</v>
      </c>
      <c r="E69" s="43">
        <v>0.01</v>
      </c>
      <c r="F69" s="45" t="s">
        <v>92</v>
      </c>
    </row>
    <row r="70" spans="1:7" x14ac:dyDescent="0.25">
      <c r="A70" s="5" t="s">
        <v>97</v>
      </c>
      <c r="B70" s="44" t="s">
        <v>92</v>
      </c>
      <c r="C70" s="43">
        <v>0.01</v>
      </c>
      <c r="D70" s="43">
        <v>0.02</v>
      </c>
      <c r="E70" s="43">
        <v>0.01</v>
      </c>
      <c r="F70" s="45" t="s">
        <v>92</v>
      </c>
    </row>
    <row r="71" spans="1:7" x14ac:dyDescent="0.25">
      <c r="A71" s="5" t="s">
        <v>98</v>
      </c>
      <c r="B71" s="7">
        <v>0.01</v>
      </c>
      <c r="C71" s="44" t="s">
        <v>92</v>
      </c>
      <c r="D71" s="43">
        <v>0.02</v>
      </c>
      <c r="E71" s="43">
        <v>0.03</v>
      </c>
      <c r="F71" s="43">
        <v>0.02</v>
      </c>
    </row>
    <row r="72" spans="1:7" x14ac:dyDescent="0.25">
      <c r="A72" s="5" t="s">
        <v>99</v>
      </c>
      <c r="B72" s="43">
        <v>0.02</v>
      </c>
      <c r="C72" s="43">
        <v>0.02</v>
      </c>
      <c r="D72" s="43">
        <v>0.03</v>
      </c>
      <c r="E72" s="43">
        <v>0.03</v>
      </c>
      <c r="F72" s="43">
        <v>0.03</v>
      </c>
    </row>
    <row r="73" spans="1:7" x14ac:dyDescent="0.25">
      <c r="A73" s="5" t="s">
        <v>100</v>
      </c>
      <c r="B73" s="43">
        <v>0.3</v>
      </c>
      <c r="C73" s="43">
        <v>0.28000000000000003</v>
      </c>
      <c r="D73" s="43">
        <v>0.25</v>
      </c>
      <c r="E73" s="43">
        <v>0.28000000000000003</v>
      </c>
      <c r="F73" s="43">
        <v>0.25</v>
      </c>
    </row>
    <row r="74" spans="1:7" x14ac:dyDescent="0.25">
      <c r="A74" s="8" t="s">
        <v>101</v>
      </c>
      <c r="F74" s="46"/>
    </row>
    <row r="75" spans="1:7" x14ac:dyDescent="0.25">
      <c r="A75" s="8" t="s">
        <v>102</v>
      </c>
      <c r="F75" s="46"/>
    </row>
    <row r="79" spans="1:7" x14ac:dyDescent="0.25">
      <c r="A79" s="47" t="s">
        <v>103</v>
      </c>
      <c r="B79" s="48"/>
      <c r="C79" s="83" t="s">
        <v>104</v>
      </c>
      <c r="D79" s="83"/>
      <c r="E79" s="83"/>
      <c r="F79" s="83"/>
      <c r="G79" s="30" t="s">
        <v>105</v>
      </c>
    </row>
    <row r="80" spans="1:7" x14ac:dyDescent="0.25">
      <c r="A80" s="47" t="s">
        <v>106</v>
      </c>
      <c r="B80" s="49" t="s">
        <v>107</v>
      </c>
      <c r="C80" s="49" t="s">
        <v>108</v>
      </c>
      <c r="D80" s="49" t="s">
        <v>109</v>
      </c>
      <c r="E80" s="50" t="s">
        <v>110</v>
      </c>
      <c r="F80" s="49" t="s">
        <v>111</v>
      </c>
      <c r="G80" s="49" t="s">
        <v>112</v>
      </c>
    </row>
    <row r="81" spans="1:7" x14ac:dyDescent="0.25">
      <c r="A81" s="51" t="s">
        <v>89</v>
      </c>
      <c r="B81" s="52">
        <v>0.33195876288659792</v>
      </c>
      <c r="C81" s="53">
        <v>60000</v>
      </c>
      <c r="D81" s="53">
        <v>205000</v>
      </c>
      <c r="E81" s="53">
        <v>156626.08358974359</v>
      </c>
      <c r="F81" s="53">
        <v>165000</v>
      </c>
      <c r="G81" s="53">
        <v>30000</v>
      </c>
    </row>
    <row r="82" spans="1:7" x14ac:dyDescent="0.25">
      <c r="A82" s="51" t="s">
        <v>90</v>
      </c>
      <c r="B82" s="52">
        <v>7.8350515463917525E-2</v>
      </c>
      <c r="C82" s="53">
        <v>106000</v>
      </c>
      <c r="D82" s="53">
        <v>145000</v>
      </c>
      <c r="E82" s="53">
        <v>119611.11111111111</v>
      </c>
      <c r="F82" s="53">
        <v>120000</v>
      </c>
      <c r="G82" s="53">
        <v>25000</v>
      </c>
    </row>
    <row r="83" spans="1:7" x14ac:dyDescent="0.25">
      <c r="A83" s="54" t="s">
        <v>113</v>
      </c>
      <c r="B83" s="34">
        <v>1.443298969072165E-2</v>
      </c>
      <c r="C83" s="35">
        <v>120000</v>
      </c>
      <c r="D83" s="35">
        <v>145000</v>
      </c>
      <c r="E83" s="35">
        <v>128571.42857142857</v>
      </c>
      <c r="F83" s="35">
        <v>130000</v>
      </c>
      <c r="G83" s="35">
        <v>25000</v>
      </c>
    </row>
    <row r="84" spans="1:7" x14ac:dyDescent="0.25">
      <c r="A84" s="54" t="s">
        <v>114</v>
      </c>
      <c r="B84" s="34">
        <v>4.3298969072164947E-2</v>
      </c>
      <c r="C84" s="35">
        <v>106000</v>
      </c>
      <c r="D84" s="35">
        <v>141000</v>
      </c>
      <c r="E84" s="35">
        <v>118100</v>
      </c>
      <c r="F84" s="35">
        <v>115000</v>
      </c>
      <c r="G84" s="35">
        <v>30000</v>
      </c>
    </row>
    <row r="85" spans="1:7" x14ac:dyDescent="0.25">
      <c r="A85" s="54" t="s">
        <v>115</v>
      </c>
      <c r="B85" s="34">
        <v>8.2474226804123713E-3</v>
      </c>
      <c r="C85" s="55" t="s">
        <v>92</v>
      </c>
      <c r="D85" s="55" t="s">
        <v>92</v>
      </c>
      <c r="E85" s="55" t="s">
        <v>92</v>
      </c>
      <c r="F85" s="55" t="s">
        <v>92</v>
      </c>
      <c r="G85" s="56"/>
    </row>
    <row r="86" spans="1:7" x14ac:dyDescent="0.25">
      <c r="A86" s="54" t="s">
        <v>116</v>
      </c>
      <c r="B86" s="34">
        <v>1.0309278350515464E-2</v>
      </c>
      <c r="C86" s="35">
        <v>110000</v>
      </c>
      <c r="D86" s="35">
        <v>130000</v>
      </c>
      <c r="E86" s="35">
        <v>118000</v>
      </c>
      <c r="F86" s="35">
        <v>120000</v>
      </c>
      <c r="G86" s="35">
        <v>30000</v>
      </c>
    </row>
    <row r="87" spans="1:7" x14ac:dyDescent="0.25">
      <c r="A87" s="54" t="s">
        <v>117</v>
      </c>
      <c r="B87" s="34">
        <v>2.0618556701030928E-3</v>
      </c>
      <c r="C87" s="55" t="s">
        <v>92</v>
      </c>
      <c r="D87" s="55" t="s">
        <v>92</v>
      </c>
      <c r="E87" s="55" t="s">
        <v>92</v>
      </c>
      <c r="F87" s="55" t="s">
        <v>92</v>
      </c>
      <c r="G87" s="56"/>
    </row>
    <row r="88" spans="1:7" x14ac:dyDescent="0.25">
      <c r="A88" s="51" t="s">
        <v>91</v>
      </c>
      <c r="B88" s="52">
        <v>4.1237113402061857E-3</v>
      </c>
      <c r="C88" s="55" t="s">
        <v>92</v>
      </c>
      <c r="D88" s="55" t="s">
        <v>92</v>
      </c>
      <c r="E88" s="55" t="s">
        <v>92</v>
      </c>
      <c r="F88" s="55" t="s">
        <v>92</v>
      </c>
      <c r="G88" s="35"/>
    </row>
    <row r="89" spans="1:7" x14ac:dyDescent="0.25">
      <c r="A89" s="51" t="s">
        <v>93</v>
      </c>
      <c r="B89" s="52">
        <v>0.1422680412371134</v>
      </c>
      <c r="C89" s="53">
        <v>75000</v>
      </c>
      <c r="D89" s="53">
        <v>285000</v>
      </c>
      <c r="E89" s="53">
        <v>154240</v>
      </c>
      <c r="F89" s="53">
        <v>150000</v>
      </c>
      <c r="G89" s="53">
        <v>30000</v>
      </c>
    </row>
    <row r="90" spans="1:7" x14ac:dyDescent="0.25">
      <c r="A90" s="54" t="s">
        <v>118</v>
      </c>
      <c r="B90" s="34">
        <v>1.6494845360824743E-2</v>
      </c>
      <c r="C90" s="35">
        <v>120000</v>
      </c>
      <c r="D90" s="35">
        <v>157100</v>
      </c>
      <c r="E90" s="35">
        <v>140262.5</v>
      </c>
      <c r="F90" s="35">
        <v>147500</v>
      </c>
      <c r="G90" s="35">
        <v>25000</v>
      </c>
    </row>
    <row r="91" spans="1:7" x14ac:dyDescent="0.25">
      <c r="A91" s="54" t="s">
        <v>119</v>
      </c>
      <c r="B91" s="34">
        <v>4.536082474226804E-2</v>
      </c>
      <c r="C91" s="35">
        <v>125000</v>
      </c>
      <c r="D91" s="35">
        <v>225000</v>
      </c>
      <c r="E91" s="35">
        <v>153333.33333333334</v>
      </c>
      <c r="F91" s="35">
        <v>150000</v>
      </c>
      <c r="G91" s="35">
        <v>50000</v>
      </c>
    </row>
    <row r="92" spans="1:7" x14ac:dyDescent="0.25">
      <c r="A92" s="54" t="s">
        <v>120</v>
      </c>
      <c r="B92" s="34">
        <v>6.1855670103092781E-3</v>
      </c>
      <c r="C92" s="55" t="s">
        <v>92</v>
      </c>
      <c r="D92" s="55" t="s">
        <v>92</v>
      </c>
      <c r="E92" s="55" t="s">
        <v>92</v>
      </c>
      <c r="F92" s="55" t="s">
        <v>92</v>
      </c>
      <c r="G92" s="56"/>
    </row>
    <row r="93" spans="1:7" x14ac:dyDescent="0.25">
      <c r="A93" s="54" t="s">
        <v>121</v>
      </c>
      <c r="B93" s="34">
        <v>5.5670103092783509E-2</v>
      </c>
      <c r="C93" s="35">
        <v>75000</v>
      </c>
      <c r="D93" s="35">
        <v>285000</v>
      </c>
      <c r="E93" s="35">
        <v>158940</v>
      </c>
      <c r="F93" s="35">
        <v>150000</v>
      </c>
      <c r="G93" s="35">
        <v>17500</v>
      </c>
    </row>
    <row r="94" spans="1:7" x14ac:dyDescent="0.25">
      <c r="A94" s="54" t="s">
        <v>122</v>
      </c>
      <c r="B94" s="34">
        <v>1.8556701030927835E-2</v>
      </c>
      <c r="C94" s="35">
        <v>120000</v>
      </c>
      <c r="D94" s="35">
        <v>225000</v>
      </c>
      <c r="E94" s="35">
        <v>164375</v>
      </c>
      <c r="F94" s="35">
        <v>160000</v>
      </c>
      <c r="G94" s="56"/>
    </row>
    <row r="95" spans="1:7" x14ac:dyDescent="0.25">
      <c r="A95" s="51" t="s">
        <v>94</v>
      </c>
      <c r="B95" s="52">
        <v>6.8041237113402056E-2</v>
      </c>
      <c r="C95" s="53">
        <v>72000</v>
      </c>
      <c r="D95" s="53">
        <v>151000</v>
      </c>
      <c r="E95" s="53">
        <v>126340</v>
      </c>
      <c r="F95" s="53">
        <v>128500</v>
      </c>
      <c r="G95" s="53">
        <v>30000</v>
      </c>
    </row>
    <row r="96" spans="1:7" x14ac:dyDescent="0.25">
      <c r="A96" s="54" t="s">
        <v>123</v>
      </c>
      <c r="B96" s="34">
        <v>6.1855670103092781E-3</v>
      </c>
      <c r="C96" s="55" t="s">
        <v>92</v>
      </c>
      <c r="D96" s="55" t="s">
        <v>92</v>
      </c>
      <c r="E96" s="55" t="s">
        <v>92</v>
      </c>
      <c r="F96" s="55" t="s">
        <v>92</v>
      </c>
      <c r="G96" s="56"/>
    </row>
    <row r="97" spans="1:8" x14ac:dyDescent="0.25">
      <c r="A97" s="54" t="s">
        <v>124</v>
      </c>
      <c r="B97" s="34">
        <v>1.0309278350515464E-2</v>
      </c>
      <c r="C97" s="35">
        <v>115000</v>
      </c>
      <c r="D97" s="35">
        <v>133000</v>
      </c>
      <c r="E97" s="35">
        <v>125000</v>
      </c>
      <c r="F97" s="35">
        <v>125000</v>
      </c>
      <c r="G97" s="35">
        <v>65000</v>
      </c>
    </row>
    <row r="98" spans="1:8" x14ac:dyDescent="0.25">
      <c r="A98" s="54" t="s">
        <v>125</v>
      </c>
      <c r="B98" s="34">
        <v>1.443298969072165E-2</v>
      </c>
      <c r="C98" s="35">
        <v>120000</v>
      </c>
      <c r="D98" s="35">
        <v>125000</v>
      </c>
      <c r="E98" s="35">
        <v>122500</v>
      </c>
      <c r="F98" s="35">
        <v>122500</v>
      </c>
      <c r="G98" s="35">
        <v>25000</v>
      </c>
    </row>
    <row r="99" spans="1:8" x14ac:dyDescent="0.25">
      <c r="A99" s="54" t="s">
        <v>126</v>
      </c>
      <c r="B99" s="34">
        <v>1.0309278350515464E-2</v>
      </c>
      <c r="C99" s="35">
        <v>120000</v>
      </c>
      <c r="D99" s="35">
        <v>140000</v>
      </c>
      <c r="E99" s="35">
        <v>129500</v>
      </c>
      <c r="F99" s="35">
        <v>129000</v>
      </c>
      <c r="G99" s="35"/>
      <c r="H99" s="27"/>
    </row>
    <row r="100" spans="1:8" x14ac:dyDescent="0.25">
      <c r="A100" s="54" t="s">
        <v>127</v>
      </c>
      <c r="B100" s="34">
        <v>8.2474226804123713E-3</v>
      </c>
      <c r="C100" s="35">
        <v>72000</v>
      </c>
      <c r="D100" s="35">
        <v>130000</v>
      </c>
      <c r="E100" s="35">
        <v>113300</v>
      </c>
      <c r="F100" s="35">
        <v>125600</v>
      </c>
      <c r="G100" s="35">
        <v>27500</v>
      </c>
    </row>
    <row r="101" spans="1:8" x14ac:dyDescent="0.25">
      <c r="A101" s="54" t="s">
        <v>128</v>
      </c>
      <c r="B101" s="34">
        <v>1.8556701030927835E-2</v>
      </c>
      <c r="C101" s="35">
        <v>88000</v>
      </c>
      <c r="D101" s="35">
        <v>151000</v>
      </c>
      <c r="E101" s="35">
        <v>132111.11111111112</v>
      </c>
      <c r="F101" s="35">
        <v>130000</v>
      </c>
      <c r="G101" s="35">
        <v>30000</v>
      </c>
    </row>
    <row r="102" spans="1:8" x14ac:dyDescent="0.25">
      <c r="A102" s="51" t="s">
        <v>129</v>
      </c>
      <c r="B102" s="52">
        <v>4.1237113402061857E-3</v>
      </c>
      <c r="C102" s="55" t="s">
        <v>92</v>
      </c>
      <c r="D102" s="55" t="s">
        <v>92</v>
      </c>
      <c r="E102" s="55" t="s">
        <v>92</v>
      </c>
      <c r="F102" s="55" t="s">
        <v>92</v>
      </c>
      <c r="G102" s="57"/>
    </row>
    <row r="103" spans="1:8" x14ac:dyDescent="0.25">
      <c r="A103" s="51" t="s">
        <v>95</v>
      </c>
      <c r="B103" s="52">
        <v>2.0618556701030927E-2</v>
      </c>
      <c r="C103" s="53">
        <v>117000</v>
      </c>
      <c r="D103" s="53">
        <v>150000</v>
      </c>
      <c r="E103" s="53">
        <v>128937.3</v>
      </c>
      <c r="F103" s="53">
        <v>126000</v>
      </c>
      <c r="G103" s="53">
        <v>25000</v>
      </c>
    </row>
    <row r="104" spans="1:8" x14ac:dyDescent="0.25">
      <c r="A104" s="51" t="s">
        <v>96</v>
      </c>
      <c r="B104" s="52">
        <v>6.1855670103092781E-3</v>
      </c>
      <c r="C104" s="55" t="s">
        <v>92</v>
      </c>
      <c r="D104" s="55" t="s">
        <v>92</v>
      </c>
      <c r="E104" s="55" t="s">
        <v>92</v>
      </c>
      <c r="F104" s="55" t="s">
        <v>92</v>
      </c>
      <c r="G104" s="57"/>
    </row>
    <row r="105" spans="1:8" x14ac:dyDescent="0.25">
      <c r="A105" s="51" t="s">
        <v>130</v>
      </c>
      <c r="B105" s="52">
        <v>4.1237113402061857E-3</v>
      </c>
      <c r="C105" s="55" t="s">
        <v>92</v>
      </c>
      <c r="D105" s="55" t="s">
        <v>92</v>
      </c>
      <c r="E105" s="55" t="s">
        <v>92</v>
      </c>
      <c r="F105" s="55" t="s">
        <v>92</v>
      </c>
      <c r="G105" s="35"/>
    </row>
    <row r="106" spans="1:8" x14ac:dyDescent="0.25">
      <c r="A106" s="51" t="s">
        <v>131</v>
      </c>
      <c r="B106" s="52">
        <v>8.2474226804123713E-3</v>
      </c>
      <c r="C106" s="55" t="s">
        <v>92</v>
      </c>
      <c r="D106" s="55" t="s">
        <v>92</v>
      </c>
      <c r="E106" s="55" t="s">
        <v>92</v>
      </c>
      <c r="F106" s="55" t="s">
        <v>92</v>
      </c>
      <c r="G106" s="57"/>
    </row>
    <row r="107" spans="1:8" x14ac:dyDescent="0.25">
      <c r="A107" s="51" t="s">
        <v>98</v>
      </c>
      <c r="B107" s="52">
        <v>8.2474226804123713E-3</v>
      </c>
      <c r="C107" s="53">
        <v>120000</v>
      </c>
      <c r="D107" s="53">
        <v>130000</v>
      </c>
      <c r="E107" s="53">
        <v>123750</v>
      </c>
      <c r="F107" s="53">
        <v>122500</v>
      </c>
      <c r="G107" s="57"/>
    </row>
    <row r="108" spans="1:8" x14ac:dyDescent="0.25">
      <c r="A108" s="51" t="s">
        <v>99</v>
      </c>
      <c r="B108" s="52">
        <v>2.268041237113402E-2</v>
      </c>
      <c r="C108" s="53">
        <v>93600</v>
      </c>
      <c r="D108" s="53">
        <v>150000</v>
      </c>
      <c r="E108" s="53">
        <v>133509.09090909091</v>
      </c>
      <c r="F108" s="53">
        <v>135000</v>
      </c>
      <c r="G108" s="53">
        <v>27500</v>
      </c>
    </row>
    <row r="109" spans="1:8" x14ac:dyDescent="0.25">
      <c r="A109" s="51" t="s">
        <v>100</v>
      </c>
      <c r="B109" s="52">
        <v>0.30103092783505153</v>
      </c>
      <c r="C109" s="53">
        <v>70000</v>
      </c>
      <c r="D109" s="53">
        <v>200000</v>
      </c>
      <c r="E109" s="53">
        <v>139176.87857142856</v>
      </c>
      <c r="F109" s="53">
        <v>136000</v>
      </c>
      <c r="G109" s="53">
        <v>30000</v>
      </c>
    </row>
    <row r="110" spans="1:8" x14ac:dyDescent="0.25">
      <c r="A110" s="54" t="s">
        <v>132</v>
      </c>
      <c r="B110" s="34">
        <v>2.0618556701030927E-2</v>
      </c>
      <c r="C110" s="35">
        <v>134500</v>
      </c>
      <c r="D110" s="35">
        <v>165000</v>
      </c>
      <c r="E110" s="35">
        <v>143450</v>
      </c>
      <c r="F110" s="35">
        <v>142500</v>
      </c>
      <c r="G110" s="35">
        <v>35000</v>
      </c>
    </row>
    <row r="111" spans="1:8" x14ac:dyDescent="0.25">
      <c r="A111" s="54" t="s">
        <v>133</v>
      </c>
      <c r="B111" s="34">
        <v>1.6494845360824743E-2</v>
      </c>
      <c r="C111" s="35">
        <v>105263</v>
      </c>
      <c r="D111" s="35">
        <v>170600</v>
      </c>
      <c r="E111" s="35">
        <v>134170.375</v>
      </c>
      <c r="F111" s="35">
        <v>130250</v>
      </c>
      <c r="G111" s="35">
        <v>10000</v>
      </c>
    </row>
    <row r="112" spans="1:8" x14ac:dyDescent="0.25">
      <c r="A112" s="54" t="s">
        <v>134</v>
      </c>
      <c r="B112" s="34">
        <v>6.5979381443298971E-2</v>
      </c>
      <c r="C112" s="35">
        <v>95000</v>
      </c>
      <c r="D112" s="35">
        <v>190000</v>
      </c>
      <c r="E112" s="35">
        <v>141516.12903225806</v>
      </c>
      <c r="F112" s="35">
        <v>135000</v>
      </c>
      <c r="G112" s="35">
        <v>25000</v>
      </c>
    </row>
    <row r="113" spans="1:11" x14ac:dyDescent="0.25">
      <c r="A113" s="54" t="s">
        <v>135</v>
      </c>
      <c r="B113" s="34">
        <v>8.2474226804123713E-3</v>
      </c>
      <c r="C113" s="35">
        <v>130000</v>
      </c>
      <c r="D113" s="35">
        <v>165000</v>
      </c>
      <c r="E113" s="35">
        <v>148750</v>
      </c>
      <c r="F113" s="35">
        <v>150000</v>
      </c>
      <c r="G113" s="56"/>
    </row>
    <row r="114" spans="1:11" x14ac:dyDescent="0.25">
      <c r="A114" s="54" t="s">
        <v>136</v>
      </c>
      <c r="B114" s="34">
        <v>0.10103092783505155</v>
      </c>
      <c r="C114" s="35">
        <v>70000</v>
      </c>
      <c r="D114" s="35">
        <v>200000</v>
      </c>
      <c r="E114" s="35">
        <v>138475</v>
      </c>
      <c r="F114" s="35">
        <v>131000</v>
      </c>
      <c r="G114" s="35">
        <v>70000</v>
      </c>
    </row>
    <row r="115" spans="1:11" x14ac:dyDescent="0.25">
      <c r="A115" s="54" t="s">
        <v>137</v>
      </c>
      <c r="B115" s="34">
        <v>4.1237113402061857E-3</v>
      </c>
      <c r="C115" s="55" t="s">
        <v>92</v>
      </c>
      <c r="D115" s="55" t="s">
        <v>92</v>
      </c>
      <c r="E115" s="55" t="s">
        <v>92</v>
      </c>
      <c r="F115" s="55" t="s">
        <v>92</v>
      </c>
      <c r="G115" s="35"/>
    </row>
    <row r="116" spans="1:11" x14ac:dyDescent="0.25">
      <c r="A116" s="54" t="s">
        <v>138</v>
      </c>
      <c r="B116" s="34">
        <v>1.2371134020618556E-2</v>
      </c>
      <c r="C116" s="35">
        <v>100000</v>
      </c>
      <c r="D116" s="35">
        <v>140000</v>
      </c>
      <c r="E116" s="35">
        <v>123333.33333333333</v>
      </c>
      <c r="F116" s="35">
        <v>130000</v>
      </c>
      <c r="G116" s="35">
        <v>27500</v>
      </c>
    </row>
    <row r="117" spans="1:11" x14ac:dyDescent="0.25">
      <c r="A117" s="54" t="s">
        <v>139</v>
      </c>
      <c r="B117" s="34">
        <v>6.8041237113402056E-2</v>
      </c>
      <c r="C117" s="35">
        <v>112500</v>
      </c>
      <c r="D117" s="35">
        <v>185000</v>
      </c>
      <c r="E117" s="35">
        <v>139603.33333333334</v>
      </c>
      <c r="F117" s="35">
        <v>140000</v>
      </c>
      <c r="G117" s="35">
        <v>30000</v>
      </c>
    </row>
    <row r="118" spans="1:11" x14ac:dyDescent="0.25">
      <c r="A118" s="54" t="s">
        <v>140</v>
      </c>
      <c r="B118" s="34">
        <v>4.1237113402061857E-3</v>
      </c>
      <c r="C118" s="55" t="s">
        <v>92</v>
      </c>
      <c r="D118" s="55" t="s">
        <v>92</v>
      </c>
      <c r="E118" s="55" t="s">
        <v>92</v>
      </c>
      <c r="F118" s="55" t="s">
        <v>92</v>
      </c>
      <c r="G118" s="56"/>
    </row>
    <row r="119" spans="1:11" x14ac:dyDescent="0.25">
      <c r="A119" s="58" t="s">
        <v>141</v>
      </c>
      <c r="J119" s="13"/>
    </row>
    <row r="120" spans="1:11" x14ac:dyDescent="0.25">
      <c r="A120" s="58" t="s">
        <v>142</v>
      </c>
      <c r="J120" s="59"/>
      <c r="K120" s="60"/>
    </row>
    <row r="121" spans="1:11" x14ac:dyDescent="0.25">
      <c r="A121" s="61" t="s">
        <v>143</v>
      </c>
      <c r="J121" s="62"/>
      <c r="K121" s="11"/>
    </row>
    <row r="122" spans="1:11" x14ac:dyDescent="0.25">
      <c r="A122" s="8" t="s">
        <v>144</v>
      </c>
      <c r="J122" s="13"/>
    </row>
    <row r="123" spans="1:11" x14ac:dyDescent="0.25">
      <c r="A123" s="8"/>
      <c r="J123" s="13"/>
    </row>
    <row r="124" spans="1:11" x14ac:dyDescent="0.25">
      <c r="J124" s="13"/>
    </row>
    <row r="125" spans="1:11" x14ac:dyDescent="0.25">
      <c r="J125" s="13"/>
    </row>
    <row r="126" spans="1:11" x14ac:dyDescent="0.25">
      <c r="A126" s="1" t="s">
        <v>145</v>
      </c>
      <c r="B126" s="25">
        <v>2021</v>
      </c>
      <c r="C126" s="25">
        <v>2020</v>
      </c>
      <c r="D126" s="25">
        <v>2019</v>
      </c>
      <c r="E126" s="25">
        <v>2018</v>
      </c>
      <c r="F126" s="25">
        <v>2017</v>
      </c>
      <c r="J126" s="13"/>
    </row>
    <row r="127" spans="1:11" x14ac:dyDescent="0.25">
      <c r="A127" s="5" t="s">
        <v>146</v>
      </c>
      <c r="B127" s="7">
        <v>0.01</v>
      </c>
      <c r="C127" s="7">
        <v>0.02</v>
      </c>
      <c r="D127" s="7">
        <v>0.02</v>
      </c>
      <c r="E127" s="7">
        <v>0.02</v>
      </c>
      <c r="F127" s="7">
        <v>0.04</v>
      </c>
      <c r="J127" s="13"/>
    </row>
    <row r="128" spans="1:11" x14ac:dyDescent="0.25">
      <c r="A128" s="5" t="s">
        <v>89</v>
      </c>
      <c r="B128" s="43">
        <v>0.33</v>
      </c>
      <c r="C128" s="43">
        <v>0.37</v>
      </c>
      <c r="D128" s="43">
        <v>0.34</v>
      </c>
      <c r="E128" s="43">
        <v>0.32</v>
      </c>
      <c r="F128" s="43">
        <v>0.34</v>
      </c>
      <c r="J128" s="13"/>
    </row>
    <row r="129" spans="1:10" x14ac:dyDescent="0.25">
      <c r="A129" s="5" t="s">
        <v>147</v>
      </c>
      <c r="B129" s="43">
        <v>7.0000000000000007E-2</v>
      </c>
      <c r="C129" s="43">
        <v>7.0000000000000007E-2</v>
      </c>
      <c r="D129" s="43">
        <v>0.05</v>
      </c>
      <c r="E129" s="43">
        <v>0.02</v>
      </c>
      <c r="F129" s="43">
        <v>0.05</v>
      </c>
      <c r="J129" s="13"/>
    </row>
    <row r="130" spans="1:10" x14ac:dyDescent="0.25">
      <c r="A130" s="5" t="s">
        <v>148</v>
      </c>
      <c r="B130" s="43">
        <v>0.19</v>
      </c>
      <c r="C130" s="43">
        <v>0.15</v>
      </c>
      <c r="D130" s="43">
        <v>0.19</v>
      </c>
      <c r="E130" s="43">
        <v>0.13</v>
      </c>
      <c r="F130" s="43">
        <v>0.14000000000000001</v>
      </c>
      <c r="J130" s="13"/>
    </row>
    <row r="131" spans="1:10" x14ac:dyDescent="0.25">
      <c r="A131" s="5" t="s">
        <v>149</v>
      </c>
      <c r="B131" s="43">
        <v>0.12</v>
      </c>
      <c r="C131" s="43">
        <v>0.1</v>
      </c>
      <c r="D131" s="43">
        <v>0.12</v>
      </c>
      <c r="E131" s="43">
        <v>0.12</v>
      </c>
      <c r="F131" s="43">
        <v>0.09</v>
      </c>
      <c r="J131" s="13"/>
    </row>
    <row r="132" spans="1:10" x14ac:dyDescent="0.25">
      <c r="A132" s="5" t="s">
        <v>150</v>
      </c>
      <c r="B132" s="63">
        <v>0</v>
      </c>
      <c r="C132" s="63" t="s">
        <v>151</v>
      </c>
      <c r="D132" s="43">
        <v>0</v>
      </c>
      <c r="E132" s="43">
        <v>0.01</v>
      </c>
      <c r="F132" s="63" t="s">
        <v>151</v>
      </c>
    </row>
    <row r="133" spans="1:10" x14ac:dyDescent="0.25">
      <c r="A133" s="5" t="s">
        <v>152</v>
      </c>
      <c r="B133" s="43">
        <v>0.11</v>
      </c>
      <c r="C133" s="43">
        <v>0.1</v>
      </c>
      <c r="D133" s="43">
        <v>0.14000000000000001</v>
      </c>
      <c r="E133" s="43">
        <v>0.19</v>
      </c>
      <c r="F133" s="43">
        <v>0.19</v>
      </c>
    </row>
    <row r="134" spans="1:10" x14ac:dyDescent="0.25">
      <c r="A134" s="5" t="s">
        <v>153</v>
      </c>
      <c r="B134" s="43">
        <v>0.01</v>
      </c>
      <c r="C134" s="43">
        <v>0.02</v>
      </c>
      <c r="D134" s="43">
        <v>0.02</v>
      </c>
      <c r="E134" s="43">
        <v>0.02</v>
      </c>
      <c r="F134" s="43">
        <v>0.03</v>
      </c>
    </row>
    <row r="135" spans="1:10" x14ac:dyDescent="0.25">
      <c r="A135" s="5" t="s">
        <v>154</v>
      </c>
      <c r="B135" s="43">
        <v>0.04</v>
      </c>
      <c r="C135" s="43">
        <v>0.03</v>
      </c>
      <c r="D135" s="43">
        <v>0.02</v>
      </c>
      <c r="E135" s="43">
        <v>0.08</v>
      </c>
      <c r="F135" s="43">
        <v>0.06</v>
      </c>
    </row>
    <row r="136" spans="1:10" x14ac:dyDescent="0.25">
      <c r="A136" s="5" t="s">
        <v>100</v>
      </c>
      <c r="B136" s="43">
        <v>0.12</v>
      </c>
      <c r="C136" s="43">
        <v>0.13</v>
      </c>
      <c r="D136" s="43">
        <v>0.1</v>
      </c>
      <c r="E136" s="43">
        <v>0.1</v>
      </c>
      <c r="F136" s="43">
        <v>0.06</v>
      </c>
    </row>
    <row r="137" spans="1:10" x14ac:dyDescent="0.25">
      <c r="A137" s="8" t="s">
        <v>101</v>
      </c>
    </row>
    <row r="138" spans="1:10" x14ac:dyDescent="0.25">
      <c r="A138" s="64" t="s">
        <v>155</v>
      </c>
    </row>
    <row r="142" spans="1:10" x14ac:dyDescent="0.25">
      <c r="A142" s="47" t="s">
        <v>103</v>
      </c>
      <c r="B142" s="48"/>
      <c r="C142" s="83" t="s">
        <v>104</v>
      </c>
      <c r="D142" s="83"/>
      <c r="E142" s="83"/>
      <c r="F142" s="83"/>
      <c r="G142" s="30" t="s">
        <v>105</v>
      </c>
    </row>
    <row r="143" spans="1:10" ht="17.25" x14ac:dyDescent="0.25">
      <c r="A143" s="47" t="s">
        <v>156</v>
      </c>
      <c r="B143" s="49" t="s">
        <v>107</v>
      </c>
      <c r="C143" s="49" t="s">
        <v>108</v>
      </c>
      <c r="D143" s="49" t="s">
        <v>109</v>
      </c>
      <c r="E143" s="50" t="s">
        <v>110</v>
      </c>
      <c r="F143" s="49" t="s">
        <v>111</v>
      </c>
      <c r="G143" s="47" t="s">
        <v>157</v>
      </c>
    </row>
    <row r="144" spans="1:10" x14ac:dyDescent="0.25">
      <c r="A144" s="51" t="s">
        <v>146</v>
      </c>
      <c r="B144" s="52">
        <v>1.2396694214876033E-2</v>
      </c>
      <c r="C144" s="53">
        <v>125000</v>
      </c>
      <c r="D144" s="53">
        <v>160000</v>
      </c>
      <c r="E144" s="53">
        <v>144600</v>
      </c>
      <c r="F144" s="53">
        <v>150000</v>
      </c>
      <c r="G144" s="57"/>
    </row>
    <row r="145" spans="1:8" x14ac:dyDescent="0.25">
      <c r="A145" s="51" t="s">
        <v>89</v>
      </c>
      <c r="B145" s="52">
        <v>0.33264462809917356</v>
      </c>
      <c r="C145" s="53">
        <v>60000</v>
      </c>
      <c r="D145" s="53">
        <v>180000</v>
      </c>
      <c r="E145" s="53">
        <v>155555.10993548387</v>
      </c>
      <c r="F145" s="53">
        <v>165000</v>
      </c>
      <c r="G145" s="53">
        <v>30000</v>
      </c>
    </row>
    <row r="146" spans="1:8" x14ac:dyDescent="0.25">
      <c r="A146" s="51" t="s">
        <v>147</v>
      </c>
      <c r="B146" s="52">
        <v>7.43801652892562E-2</v>
      </c>
      <c r="C146" s="53">
        <v>60000</v>
      </c>
      <c r="D146" s="53">
        <v>170000</v>
      </c>
      <c r="E146" s="53">
        <v>136080</v>
      </c>
      <c r="F146" s="53">
        <v>147000</v>
      </c>
      <c r="G146" s="53">
        <v>25000</v>
      </c>
    </row>
    <row r="147" spans="1:8" x14ac:dyDescent="0.25">
      <c r="A147" s="51" t="s">
        <v>148</v>
      </c>
      <c r="B147" s="52">
        <v>0.19008264462809918</v>
      </c>
      <c r="C147" s="53">
        <v>75000</v>
      </c>
      <c r="D147" s="53">
        <v>285000</v>
      </c>
      <c r="E147" s="53">
        <v>147894.31818181818</v>
      </c>
      <c r="F147" s="53">
        <v>150000</v>
      </c>
      <c r="G147" s="53">
        <v>30000</v>
      </c>
    </row>
    <row r="148" spans="1:8" x14ac:dyDescent="0.25">
      <c r="A148" s="54" t="s">
        <v>158</v>
      </c>
      <c r="B148" s="34">
        <v>1.2396694214876033E-2</v>
      </c>
      <c r="C148" s="35">
        <v>125000</v>
      </c>
      <c r="D148" s="35">
        <v>185000</v>
      </c>
      <c r="E148" s="35">
        <v>144166.66666666666</v>
      </c>
      <c r="F148" s="35">
        <v>140000</v>
      </c>
      <c r="G148" s="56"/>
    </row>
    <row r="149" spans="1:8" x14ac:dyDescent="0.25">
      <c r="A149" s="54" t="s">
        <v>159</v>
      </c>
      <c r="B149" s="34">
        <v>3.9256198347107439E-2</v>
      </c>
      <c r="C149" s="35">
        <v>115000</v>
      </c>
      <c r="D149" s="35">
        <v>180000</v>
      </c>
      <c r="E149" s="35">
        <v>129694.73684210527</v>
      </c>
      <c r="F149" s="35">
        <v>128000</v>
      </c>
      <c r="G149" s="35">
        <v>30000</v>
      </c>
    </row>
    <row r="150" spans="1:8" x14ac:dyDescent="0.25">
      <c r="A150" s="54" t="s">
        <v>160</v>
      </c>
      <c r="B150" s="34">
        <v>2.0661157024793389E-3</v>
      </c>
      <c r="C150" s="55" t="s">
        <v>92</v>
      </c>
      <c r="D150" s="55" t="s">
        <v>92</v>
      </c>
      <c r="E150" s="55" t="s">
        <v>92</v>
      </c>
      <c r="F150" s="55" t="s">
        <v>92</v>
      </c>
      <c r="G150" s="56"/>
    </row>
    <row r="151" spans="1:8" x14ac:dyDescent="0.25">
      <c r="A151" s="54" t="s">
        <v>161</v>
      </c>
      <c r="B151" s="34">
        <v>4.5454545454545456E-2</v>
      </c>
      <c r="C151" s="35">
        <v>125000</v>
      </c>
      <c r="D151" s="35">
        <v>225000</v>
      </c>
      <c r="E151" s="35">
        <v>153333.33333333334</v>
      </c>
      <c r="F151" s="35">
        <v>150000</v>
      </c>
      <c r="G151" s="35">
        <v>50000</v>
      </c>
    </row>
    <row r="152" spans="1:8" x14ac:dyDescent="0.25">
      <c r="A152" s="54" t="s">
        <v>120</v>
      </c>
      <c r="B152" s="34">
        <v>4.1322314049586778E-3</v>
      </c>
      <c r="C152" s="55" t="s">
        <v>92</v>
      </c>
      <c r="D152" s="55" t="s">
        <v>92</v>
      </c>
      <c r="E152" s="55" t="s">
        <v>92</v>
      </c>
      <c r="F152" s="55" t="s">
        <v>92</v>
      </c>
      <c r="G152" s="56"/>
    </row>
    <row r="153" spans="1:8" x14ac:dyDescent="0.25">
      <c r="A153" s="54" t="s">
        <v>162</v>
      </c>
      <c r="B153" s="34">
        <v>1.2396694214876033E-2</v>
      </c>
      <c r="C153" s="35">
        <v>125000</v>
      </c>
      <c r="D153" s="35">
        <v>205000</v>
      </c>
      <c r="E153" s="35">
        <v>148666.66666666666</v>
      </c>
      <c r="F153" s="35">
        <v>140000</v>
      </c>
      <c r="G153" s="35">
        <v>25000</v>
      </c>
    </row>
    <row r="154" spans="1:8" x14ac:dyDescent="0.25">
      <c r="A154" s="54" t="s">
        <v>121</v>
      </c>
      <c r="B154" s="34">
        <v>4.9586776859504134E-2</v>
      </c>
      <c r="C154" s="35">
        <v>75000</v>
      </c>
      <c r="D154" s="35">
        <v>285000</v>
      </c>
      <c r="E154" s="35">
        <v>158340.90909090909</v>
      </c>
      <c r="F154" s="35">
        <v>150000</v>
      </c>
      <c r="G154" s="35">
        <v>20000</v>
      </c>
    </row>
    <row r="155" spans="1:8" x14ac:dyDescent="0.25">
      <c r="A155" s="54" t="s">
        <v>98</v>
      </c>
      <c r="B155" s="34">
        <v>6.1983471074380167E-3</v>
      </c>
      <c r="C155" s="55" t="s">
        <v>92</v>
      </c>
      <c r="D155" s="55" t="s">
        <v>92</v>
      </c>
      <c r="E155" s="55" t="s">
        <v>92</v>
      </c>
      <c r="F155" s="55" t="s">
        <v>92</v>
      </c>
      <c r="G155" s="56"/>
    </row>
    <row r="156" spans="1:8" x14ac:dyDescent="0.25">
      <c r="A156" s="54" t="s">
        <v>122</v>
      </c>
      <c r="B156" s="34">
        <v>1.859504132231405E-2</v>
      </c>
      <c r="C156" s="35">
        <v>120000</v>
      </c>
      <c r="D156" s="35">
        <v>225000</v>
      </c>
      <c r="E156" s="35">
        <v>164375</v>
      </c>
      <c r="F156" s="35">
        <v>160000</v>
      </c>
      <c r="G156" s="56"/>
    </row>
    <row r="157" spans="1:8" x14ac:dyDescent="0.25">
      <c r="A157" s="51" t="s">
        <v>149</v>
      </c>
      <c r="B157" s="52">
        <v>0.11570247933884298</v>
      </c>
      <c r="C157" s="53">
        <v>88000</v>
      </c>
      <c r="D157" s="53">
        <v>175000</v>
      </c>
      <c r="E157" s="53">
        <v>133515.98148148149</v>
      </c>
      <c r="F157" s="53">
        <v>130000</v>
      </c>
      <c r="G157" s="53">
        <v>25000</v>
      </c>
    </row>
    <row r="158" spans="1:8" x14ac:dyDescent="0.25">
      <c r="A158" s="51" t="s">
        <v>152</v>
      </c>
      <c r="B158" s="52">
        <v>0.10950413223140495</v>
      </c>
      <c r="C158" s="53">
        <v>106000</v>
      </c>
      <c r="D158" s="53">
        <v>185000</v>
      </c>
      <c r="E158" s="53">
        <v>126410</v>
      </c>
      <c r="F158" s="53">
        <v>125500</v>
      </c>
      <c r="G158" s="53">
        <v>30000</v>
      </c>
    </row>
    <row r="159" spans="1:8" x14ac:dyDescent="0.25">
      <c r="A159" s="54" t="s">
        <v>163</v>
      </c>
      <c r="B159" s="34">
        <v>4.3388429752066117E-2</v>
      </c>
      <c r="C159" s="35">
        <v>106000</v>
      </c>
      <c r="D159" s="35">
        <v>141000</v>
      </c>
      <c r="E159" s="35">
        <v>116000</v>
      </c>
      <c r="F159" s="35">
        <v>110000</v>
      </c>
      <c r="G159" s="35">
        <v>30000</v>
      </c>
    </row>
    <row r="160" spans="1:8" x14ac:dyDescent="0.25">
      <c r="A160" s="54" t="s">
        <v>164</v>
      </c>
      <c r="B160" s="34">
        <v>4.1322314049586778E-3</v>
      </c>
      <c r="C160" s="55" t="s">
        <v>92</v>
      </c>
      <c r="D160" s="55" t="s">
        <v>92</v>
      </c>
      <c r="E160" s="55" t="s">
        <v>92</v>
      </c>
      <c r="F160" s="55" t="s">
        <v>92</v>
      </c>
      <c r="G160" s="56"/>
      <c r="H160" s="27"/>
    </row>
    <row r="161" spans="1:8" x14ac:dyDescent="0.25">
      <c r="A161" s="54" t="s">
        <v>165</v>
      </c>
      <c r="B161" s="34">
        <v>1.6528925619834711E-2</v>
      </c>
      <c r="C161" s="35">
        <v>112000</v>
      </c>
      <c r="D161" s="35">
        <v>140000</v>
      </c>
      <c r="E161" s="35">
        <v>128000</v>
      </c>
      <c r="F161" s="35">
        <v>129000</v>
      </c>
      <c r="G161" s="35">
        <v>25000</v>
      </c>
    </row>
    <row r="162" spans="1:8" x14ac:dyDescent="0.25">
      <c r="A162" s="54" t="s">
        <v>166</v>
      </c>
      <c r="B162" s="34">
        <v>4.1322314049586778E-3</v>
      </c>
      <c r="C162" s="55" t="s">
        <v>92</v>
      </c>
      <c r="D162" s="55" t="s">
        <v>92</v>
      </c>
      <c r="E162" s="55" t="s">
        <v>92</v>
      </c>
      <c r="F162" s="55" t="s">
        <v>92</v>
      </c>
      <c r="G162" s="56"/>
      <c r="H162" s="27"/>
    </row>
    <row r="163" spans="1:8" x14ac:dyDescent="0.25">
      <c r="A163" s="54" t="s">
        <v>167</v>
      </c>
      <c r="B163" s="34">
        <v>4.1322314049586778E-2</v>
      </c>
      <c r="C163" s="35">
        <v>120000</v>
      </c>
      <c r="D163" s="35">
        <v>185000</v>
      </c>
      <c r="E163" s="35">
        <v>136972.22222222222</v>
      </c>
      <c r="F163" s="35">
        <v>135000</v>
      </c>
      <c r="G163" s="35">
        <v>30000</v>
      </c>
    </row>
    <row r="164" spans="1:8" x14ac:dyDescent="0.25">
      <c r="A164" s="51" t="s">
        <v>153</v>
      </c>
      <c r="B164" s="52">
        <v>8.2644628099173556E-3</v>
      </c>
      <c r="C164" s="53">
        <v>120000</v>
      </c>
      <c r="D164" s="53">
        <v>145000</v>
      </c>
      <c r="E164" s="53">
        <v>132500</v>
      </c>
      <c r="F164" s="53">
        <v>132500</v>
      </c>
      <c r="G164" s="53">
        <v>42500</v>
      </c>
    </row>
    <row r="165" spans="1:8" x14ac:dyDescent="0.25">
      <c r="A165" s="51" t="s">
        <v>154</v>
      </c>
      <c r="B165" s="52">
        <v>3.9256198347107439E-2</v>
      </c>
      <c r="C165" s="53">
        <v>93600</v>
      </c>
      <c r="D165" s="53">
        <v>200000</v>
      </c>
      <c r="E165" s="53">
        <v>139901.05263157896</v>
      </c>
      <c r="F165" s="53">
        <v>144000</v>
      </c>
      <c r="G165" s="53">
        <v>25000</v>
      </c>
    </row>
    <row r="166" spans="1:8" x14ac:dyDescent="0.25">
      <c r="A166" s="54" t="s">
        <v>168</v>
      </c>
      <c r="B166" s="34">
        <v>2.0661157024793389E-3</v>
      </c>
      <c r="C166" s="55" t="s">
        <v>92</v>
      </c>
      <c r="D166" s="55" t="s">
        <v>92</v>
      </c>
      <c r="E166" s="55" t="s">
        <v>92</v>
      </c>
      <c r="F166" s="55" t="s">
        <v>92</v>
      </c>
      <c r="G166" s="53"/>
    </row>
    <row r="167" spans="1:8" x14ac:dyDescent="0.25">
      <c r="A167" s="54" t="s">
        <v>169</v>
      </c>
      <c r="B167" s="34">
        <v>6.1983471074380167E-3</v>
      </c>
      <c r="C167" s="55" t="s">
        <v>92</v>
      </c>
      <c r="D167" s="55" t="s">
        <v>92</v>
      </c>
      <c r="E167" s="55" t="s">
        <v>92</v>
      </c>
      <c r="F167" s="55" t="s">
        <v>92</v>
      </c>
      <c r="G167" s="65"/>
    </row>
    <row r="168" spans="1:8" x14ac:dyDescent="0.25">
      <c r="A168" s="54" t="s">
        <v>170</v>
      </c>
      <c r="B168" s="34">
        <v>2.0661157024793389E-3</v>
      </c>
      <c r="C168" s="55" t="s">
        <v>92</v>
      </c>
      <c r="D168" s="55" t="s">
        <v>92</v>
      </c>
      <c r="E168" s="55" t="s">
        <v>92</v>
      </c>
      <c r="F168" s="55" t="s">
        <v>92</v>
      </c>
      <c r="G168" s="65"/>
    </row>
    <row r="169" spans="1:8" x14ac:dyDescent="0.25">
      <c r="A169" s="54" t="s">
        <v>171</v>
      </c>
      <c r="B169" s="34">
        <v>6.1983471074380167E-3</v>
      </c>
      <c r="C169" s="55" t="s">
        <v>92</v>
      </c>
      <c r="D169" s="55" t="s">
        <v>92</v>
      </c>
      <c r="E169" s="55" t="s">
        <v>92</v>
      </c>
      <c r="F169" s="55" t="s">
        <v>92</v>
      </c>
      <c r="G169" s="65"/>
    </row>
    <row r="170" spans="1:8" x14ac:dyDescent="0.25">
      <c r="A170" s="54" t="s">
        <v>172</v>
      </c>
      <c r="B170" s="34">
        <v>2.0661157024793389E-3</v>
      </c>
      <c r="C170" s="55" t="s">
        <v>92</v>
      </c>
      <c r="D170" s="55" t="s">
        <v>92</v>
      </c>
      <c r="E170" s="55" t="s">
        <v>92</v>
      </c>
      <c r="F170" s="55" t="s">
        <v>92</v>
      </c>
      <c r="G170" s="65"/>
    </row>
    <row r="171" spans="1:8" x14ac:dyDescent="0.25">
      <c r="A171" s="54" t="s">
        <v>154</v>
      </c>
      <c r="B171" s="34">
        <v>2.0661157024793389E-2</v>
      </c>
      <c r="C171" s="35">
        <v>120000</v>
      </c>
      <c r="D171" s="35">
        <v>170000</v>
      </c>
      <c r="E171" s="35">
        <v>138200</v>
      </c>
      <c r="F171" s="35">
        <v>137500</v>
      </c>
      <c r="G171" s="35">
        <v>35000</v>
      </c>
    </row>
    <row r="172" spans="1:8" x14ac:dyDescent="0.25">
      <c r="A172" s="51" t="s">
        <v>100</v>
      </c>
      <c r="B172" s="52">
        <v>0.11776859504132231</v>
      </c>
      <c r="C172" s="53">
        <v>90000</v>
      </c>
      <c r="D172" s="53">
        <v>190000</v>
      </c>
      <c r="E172" s="53">
        <v>137235.1851851852</v>
      </c>
      <c r="F172" s="53">
        <v>135000</v>
      </c>
      <c r="G172" s="53">
        <v>25000</v>
      </c>
    </row>
    <row r="173" spans="1:8" x14ac:dyDescent="0.25">
      <c r="A173" s="54" t="s">
        <v>173</v>
      </c>
      <c r="B173" s="34">
        <v>8.2644628099173556E-3</v>
      </c>
      <c r="C173" s="35">
        <v>120000</v>
      </c>
      <c r="D173" s="35">
        <v>173000</v>
      </c>
      <c r="E173" s="35">
        <v>140750</v>
      </c>
      <c r="F173" s="35">
        <v>135000</v>
      </c>
      <c r="G173" s="35">
        <v>22500</v>
      </c>
    </row>
    <row r="174" spans="1:8" x14ac:dyDescent="0.25">
      <c r="A174" s="54" t="s">
        <v>134</v>
      </c>
      <c r="B174" s="34">
        <v>2.6859504132231406E-2</v>
      </c>
      <c r="C174" s="35">
        <v>95000</v>
      </c>
      <c r="D174" s="35">
        <v>164000</v>
      </c>
      <c r="E174" s="35">
        <v>132853.84615384616</v>
      </c>
      <c r="F174" s="35">
        <v>130000</v>
      </c>
      <c r="G174" s="35">
        <v>25000</v>
      </c>
    </row>
    <row r="175" spans="1:8" x14ac:dyDescent="0.25">
      <c r="A175" s="54" t="s">
        <v>138</v>
      </c>
      <c r="B175" s="34">
        <v>2.0661157024793389E-3</v>
      </c>
      <c r="C175" s="55" t="s">
        <v>92</v>
      </c>
      <c r="D175" s="55" t="s">
        <v>92</v>
      </c>
      <c r="E175" s="55" t="s">
        <v>92</v>
      </c>
      <c r="F175" s="55" t="s">
        <v>92</v>
      </c>
      <c r="G175" s="56"/>
    </row>
    <row r="176" spans="1:8" x14ac:dyDescent="0.25">
      <c r="A176" s="54" t="s">
        <v>174</v>
      </c>
      <c r="B176" s="34">
        <v>7.8512396694214878E-2</v>
      </c>
      <c r="C176" s="35">
        <v>90000</v>
      </c>
      <c r="D176" s="35">
        <v>190000</v>
      </c>
      <c r="E176" s="35">
        <v>138874.28571428571</v>
      </c>
      <c r="F176" s="35">
        <v>140000</v>
      </c>
      <c r="G176" s="35">
        <v>35000</v>
      </c>
    </row>
    <row r="177" spans="1:7" x14ac:dyDescent="0.25">
      <c r="A177" s="54" t="s">
        <v>175</v>
      </c>
      <c r="B177" s="34">
        <v>2.0661157024793389E-3</v>
      </c>
      <c r="C177" s="55" t="s">
        <v>92</v>
      </c>
      <c r="D177" s="55" t="s">
        <v>92</v>
      </c>
      <c r="E177" s="55" t="s">
        <v>92</v>
      </c>
      <c r="F177" s="55" t="s">
        <v>92</v>
      </c>
      <c r="G177" s="56"/>
    </row>
    <row r="178" spans="1:7" x14ac:dyDescent="0.25">
      <c r="A178" s="58" t="s">
        <v>141</v>
      </c>
    </row>
    <row r="179" spans="1:7" x14ac:dyDescent="0.25">
      <c r="A179" s="58" t="s">
        <v>176</v>
      </c>
    </row>
    <row r="180" spans="1:7" x14ac:dyDescent="0.25">
      <c r="A180" s="8" t="s">
        <v>144</v>
      </c>
    </row>
    <row r="181" spans="1:7" x14ac:dyDescent="0.25">
      <c r="A181" s="8"/>
    </row>
    <row r="182" spans="1:7" x14ac:dyDescent="0.25">
      <c r="A182" s="8"/>
    </row>
    <row r="184" spans="1:7" x14ac:dyDescent="0.25">
      <c r="A184" s="36" t="s">
        <v>103</v>
      </c>
      <c r="B184" s="66"/>
      <c r="C184" s="84" t="s">
        <v>104</v>
      </c>
      <c r="D184" s="84"/>
      <c r="E184" s="84"/>
      <c r="F184" s="84"/>
    </row>
    <row r="185" spans="1:7" x14ac:dyDescent="0.25">
      <c r="A185" s="36" t="s">
        <v>177</v>
      </c>
      <c r="B185" s="38" t="s">
        <v>107</v>
      </c>
      <c r="C185" s="38" t="s">
        <v>108</v>
      </c>
      <c r="D185" s="38" t="s">
        <v>109</v>
      </c>
      <c r="E185" s="67" t="s">
        <v>110</v>
      </c>
      <c r="F185" s="38" t="s">
        <v>111</v>
      </c>
    </row>
    <row r="186" spans="1:7" x14ac:dyDescent="0.25">
      <c r="A186" s="39" t="s">
        <v>178</v>
      </c>
      <c r="B186" s="40">
        <v>7.9664570230607967E-2</v>
      </c>
      <c r="C186" s="68">
        <v>60000</v>
      </c>
      <c r="D186" s="68">
        <v>185000</v>
      </c>
      <c r="E186" s="68">
        <v>110806.62971428572</v>
      </c>
      <c r="F186" s="68">
        <v>110000</v>
      </c>
    </row>
    <row r="187" spans="1:7" x14ac:dyDescent="0.25">
      <c r="A187" s="41" t="s">
        <v>179</v>
      </c>
      <c r="B187" s="40">
        <v>5.450733752620545E-2</v>
      </c>
      <c r="C187" s="68">
        <v>70000</v>
      </c>
      <c r="D187" s="68">
        <v>164881</v>
      </c>
      <c r="E187" s="68">
        <v>113631.61173913043</v>
      </c>
      <c r="F187" s="68">
        <v>117721.94</v>
      </c>
    </row>
    <row r="188" spans="1:7" x14ac:dyDescent="0.25">
      <c r="A188" s="41" t="s">
        <v>180</v>
      </c>
      <c r="B188" s="40">
        <v>4.1928721174004195E-3</v>
      </c>
      <c r="C188" s="44" t="s">
        <v>92</v>
      </c>
      <c r="D188" s="44" t="s">
        <v>92</v>
      </c>
      <c r="E188" s="44" t="s">
        <v>92</v>
      </c>
      <c r="F188" s="44" t="s">
        <v>92</v>
      </c>
    </row>
    <row r="189" spans="1:7" x14ac:dyDescent="0.25">
      <c r="A189" s="41" t="s">
        <v>181</v>
      </c>
      <c r="B189" s="40">
        <v>6.2893081761006293E-3</v>
      </c>
      <c r="C189" s="44" t="s">
        <v>92</v>
      </c>
      <c r="D189" s="44" t="s">
        <v>92</v>
      </c>
      <c r="E189" s="44" t="s">
        <v>92</v>
      </c>
      <c r="F189" s="44" t="s">
        <v>92</v>
      </c>
    </row>
    <row r="190" spans="1:7" x14ac:dyDescent="0.25">
      <c r="A190" s="41" t="s">
        <v>182</v>
      </c>
      <c r="B190" s="40">
        <v>1.4675052410901468E-2</v>
      </c>
      <c r="C190" s="68">
        <v>60000</v>
      </c>
      <c r="D190" s="68">
        <v>105263</v>
      </c>
      <c r="E190" s="68">
        <v>80304.857142857145</v>
      </c>
      <c r="F190" s="68">
        <v>80000</v>
      </c>
    </row>
    <row r="191" spans="1:7" x14ac:dyDescent="0.25">
      <c r="A191" s="39" t="s">
        <v>183</v>
      </c>
      <c r="B191" s="40">
        <v>0.92033542976939209</v>
      </c>
      <c r="C191" s="68">
        <v>60000</v>
      </c>
      <c r="D191" s="68">
        <v>285000</v>
      </c>
      <c r="E191" s="68">
        <v>146532.61771561773</v>
      </c>
      <c r="F191" s="68">
        <v>150000</v>
      </c>
    </row>
    <row r="192" spans="1:7" x14ac:dyDescent="0.25">
      <c r="A192" s="69" t="s">
        <v>28</v>
      </c>
      <c r="B192" s="40">
        <v>4.1928721174004195E-2</v>
      </c>
      <c r="C192" s="68">
        <v>120000</v>
      </c>
      <c r="D192" s="68">
        <v>200000</v>
      </c>
      <c r="E192" s="68">
        <v>152430</v>
      </c>
      <c r="F192" s="68">
        <v>157500</v>
      </c>
    </row>
    <row r="193" spans="1:6" x14ac:dyDescent="0.25">
      <c r="A193" s="4" t="s">
        <v>184</v>
      </c>
      <c r="B193" s="42">
        <v>6.2893081761006293E-3</v>
      </c>
      <c r="C193" s="44" t="s">
        <v>92</v>
      </c>
      <c r="D193" s="44" t="s">
        <v>92</v>
      </c>
      <c r="E193" s="44" t="s">
        <v>92</v>
      </c>
      <c r="F193" s="44" t="s">
        <v>92</v>
      </c>
    </row>
    <row r="194" spans="1:6" x14ac:dyDescent="0.25">
      <c r="A194" s="4" t="s">
        <v>185</v>
      </c>
      <c r="B194" s="42">
        <v>1.8867924528301886E-2</v>
      </c>
      <c r="C194" s="70">
        <v>120000</v>
      </c>
      <c r="D194" s="70">
        <v>168000</v>
      </c>
      <c r="E194" s="70">
        <v>147288.88888888888</v>
      </c>
      <c r="F194" s="70">
        <v>165000</v>
      </c>
    </row>
    <row r="195" spans="1:6" x14ac:dyDescent="0.25">
      <c r="A195" s="4" t="s">
        <v>186</v>
      </c>
      <c r="B195" s="42">
        <v>1.6771488469601678E-2</v>
      </c>
      <c r="C195" s="70">
        <v>133000</v>
      </c>
      <c r="D195" s="70">
        <v>200000</v>
      </c>
      <c r="E195" s="70">
        <v>157875</v>
      </c>
      <c r="F195" s="70">
        <v>150000</v>
      </c>
    </row>
    <row r="196" spans="1:6" x14ac:dyDescent="0.25">
      <c r="A196" s="69" t="s">
        <v>29</v>
      </c>
      <c r="B196" s="40">
        <v>0.2809224318658281</v>
      </c>
      <c r="C196" s="68">
        <v>60000</v>
      </c>
      <c r="D196" s="68">
        <v>225000</v>
      </c>
      <c r="E196" s="68">
        <v>145174.94696969696</v>
      </c>
      <c r="F196" s="68">
        <v>150000</v>
      </c>
    </row>
    <row r="197" spans="1:6" x14ac:dyDescent="0.25">
      <c r="A197" s="4" t="s">
        <v>187</v>
      </c>
      <c r="B197" s="42">
        <v>0.23060796645702306</v>
      </c>
      <c r="C197" s="70">
        <v>60000</v>
      </c>
      <c r="D197" s="70">
        <v>225000</v>
      </c>
      <c r="E197" s="70">
        <v>148395.55555555556</v>
      </c>
      <c r="F197" s="70">
        <v>155000</v>
      </c>
    </row>
    <row r="198" spans="1:6" x14ac:dyDescent="0.25">
      <c r="A198" s="4" t="s">
        <v>188</v>
      </c>
      <c r="B198" s="42">
        <v>4.1928721174004195E-3</v>
      </c>
      <c r="C198" s="44" t="s">
        <v>92</v>
      </c>
      <c r="D198" s="44" t="s">
        <v>92</v>
      </c>
      <c r="E198" s="44" t="s">
        <v>92</v>
      </c>
      <c r="F198" s="44" t="s">
        <v>92</v>
      </c>
    </row>
    <row r="199" spans="1:6" x14ac:dyDescent="0.25">
      <c r="A199" s="4" t="s">
        <v>189</v>
      </c>
      <c r="B199" s="42">
        <v>2.9350104821802937E-2</v>
      </c>
      <c r="C199" s="70">
        <v>110000</v>
      </c>
      <c r="D199" s="70">
        <v>165000</v>
      </c>
      <c r="E199" s="70">
        <v>131383.78571428571</v>
      </c>
      <c r="F199" s="70">
        <v>127500</v>
      </c>
    </row>
    <row r="200" spans="1:6" x14ac:dyDescent="0.25">
      <c r="A200" s="4" t="s">
        <v>190</v>
      </c>
      <c r="B200" s="42">
        <v>1.6771488469601678E-2</v>
      </c>
      <c r="C200" s="70">
        <v>100000</v>
      </c>
      <c r="D200" s="70">
        <v>150000</v>
      </c>
      <c r="E200" s="70">
        <v>120875</v>
      </c>
      <c r="F200" s="70">
        <v>120000</v>
      </c>
    </row>
    <row r="201" spans="1:6" x14ac:dyDescent="0.25">
      <c r="A201" s="69" t="s">
        <v>31</v>
      </c>
      <c r="B201" s="40">
        <v>0.14046121593291405</v>
      </c>
      <c r="C201" s="68">
        <v>105000</v>
      </c>
      <c r="D201" s="68">
        <v>200000</v>
      </c>
      <c r="E201" s="68">
        <v>148014.92537313432</v>
      </c>
      <c r="F201" s="68">
        <v>150000</v>
      </c>
    </row>
    <row r="202" spans="1:6" x14ac:dyDescent="0.25">
      <c r="A202" s="4" t="s">
        <v>191</v>
      </c>
      <c r="B202" s="42">
        <v>2.0964360587002098E-2</v>
      </c>
      <c r="C202" s="70">
        <v>120000</v>
      </c>
      <c r="D202" s="70">
        <v>165000</v>
      </c>
      <c r="E202" s="70">
        <v>152000</v>
      </c>
      <c r="F202" s="70">
        <v>165000</v>
      </c>
    </row>
    <row r="203" spans="1:6" x14ac:dyDescent="0.25">
      <c r="A203" s="4" t="s">
        <v>192</v>
      </c>
      <c r="B203" s="42">
        <v>0.1111111111111111</v>
      </c>
      <c r="C203" s="70">
        <v>105000</v>
      </c>
      <c r="D203" s="70">
        <v>200000</v>
      </c>
      <c r="E203" s="70">
        <v>147113.20754716982</v>
      </c>
      <c r="F203" s="70">
        <v>150000</v>
      </c>
    </row>
    <row r="204" spans="1:6" x14ac:dyDescent="0.25">
      <c r="A204" s="4" t="s">
        <v>193</v>
      </c>
      <c r="B204" s="42">
        <v>8.385744234800839E-3</v>
      </c>
      <c r="C204" s="70">
        <v>130000</v>
      </c>
      <c r="D204" s="70">
        <v>165000</v>
      </c>
      <c r="E204" s="70">
        <v>150000</v>
      </c>
      <c r="F204" s="70">
        <v>152500</v>
      </c>
    </row>
    <row r="205" spans="1:6" x14ac:dyDescent="0.25">
      <c r="A205" s="69" t="s">
        <v>32</v>
      </c>
      <c r="B205" s="40">
        <v>3.7735849056603772E-2</v>
      </c>
      <c r="C205" s="68">
        <v>115000</v>
      </c>
      <c r="D205" s="68">
        <v>175000</v>
      </c>
      <c r="E205" s="68">
        <v>151411.76470588235</v>
      </c>
      <c r="F205" s="68">
        <v>165000</v>
      </c>
    </row>
    <row r="206" spans="1:6" x14ac:dyDescent="0.25">
      <c r="A206" s="4" t="s">
        <v>194</v>
      </c>
      <c r="B206" s="42">
        <v>1.2578616352201259E-2</v>
      </c>
      <c r="C206" s="70">
        <v>165000</v>
      </c>
      <c r="D206" s="70">
        <v>165000</v>
      </c>
      <c r="E206" s="70">
        <v>165000</v>
      </c>
      <c r="F206" s="70">
        <v>165000</v>
      </c>
    </row>
    <row r="207" spans="1:6" x14ac:dyDescent="0.25">
      <c r="A207" s="4" t="s">
        <v>195</v>
      </c>
      <c r="B207" s="42">
        <v>8.385744234800839E-3</v>
      </c>
      <c r="C207" s="70">
        <v>135000</v>
      </c>
      <c r="D207" s="70">
        <v>165000</v>
      </c>
      <c r="E207" s="70">
        <v>157500</v>
      </c>
      <c r="F207" s="70">
        <v>165000</v>
      </c>
    </row>
    <row r="208" spans="1:6" x14ac:dyDescent="0.25">
      <c r="A208" s="4" t="s">
        <v>196</v>
      </c>
      <c r="B208" s="42">
        <v>1.6771488469601678E-2</v>
      </c>
      <c r="C208" s="70">
        <v>115000</v>
      </c>
      <c r="D208" s="70">
        <v>175000</v>
      </c>
      <c r="E208" s="70">
        <v>136285.71428571429</v>
      </c>
      <c r="F208" s="70">
        <v>130000</v>
      </c>
    </row>
    <row r="209" spans="1:6" x14ac:dyDescent="0.25">
      <c r="A209" s="69" t="s">
        <v>33</v>
      </c>
      <c r="B209" s="40">
        <v>8.1761006289308172E-2</v>
      </c>
      <c r="C209" s="68">
        <v>105000</v>
      </c>
      <c r="D209" s="68">
        <v>285000</v>
      </c>
      <c r="E209" s="68">
        <v>153289.47368421053</v>
      </c>
      <c r="F209" s="68">
        <v>165000</v>
      </c>
    </row>
    <row r="210" spans="1:6" x14ac:dyDescent="0.25">
      <c r="A210" s="4" t="s">
        <v>197</v>
      </c>
      <c r="B210" s="42">
        <v>3.9832285115303984E-2</v>
      </c>
      <c r="C210" s="70">
        <v>110000</v>
      </c>
      <c r="D210" s="70">
        <v>285000</v>
      </c>
      <c r="E210" s="70">
        <v>156555.55555555556</v>
      </c>
      <c r="F210" s="70">
        <v>165000</v>
      </c>
    </row>
    <row r="211" spans="1:6" x14ac:dyDescent="0.25">
      <c r="A211" s="4" t="s">
        <v>198</v>
      </c>
      <c r="B211" s="42">
        <v>1.0482180293501049E-2</v>
      </c>
      <c r="C211" s="70">
        <v>130000</v>
      </c>
      <c r="D211" s="70">
        <v>165000</v>
      </c>
      <c r="E211" s="70">
        <v>157000</v>
      </c>
      <c r="F211" s="70">
        <v>165000</v>
      </c>
    </row>
    <row r="212" spans="1:6" x14ac:dyDescent="0.25">
      <c r="A212" s="4" t="s">
        <v>199</v>
      </c>
      <c r="B212" s="42">
        <v>2.0964360587002098E-3</v>
      </c>
      <c r="C212" s="44" t="s">
        <v>92</v>
      </c>
      <c r="D212" s="44" t="s">
        <v>92</v>
      </c>
      <c r="E212" s="44" t="s">
        <v>92</v>
      </c>
      <c r="F212" s="44" t="s">
        <v>92</v>
      </c>
    </row>
    <row r="213" spans="1:6" x14ac:dyDescent="0.25">
      <c r="A213" s="4" t="s">
        <v>200</v>
      </c>
      <c r="B213" s="42">
        <v>2.935010482180294E-2</v>
      </c>
      <c r="C213" s="70">
        <v>105000</v>
      </c>
      <c r="D213" s="70">
        <v>185000</v>
      </c>
      <c r="E213" s="70">
        <v>146214.28571428571</v>
      </c>
      <c r="F213" s="70">
        <v>147500</v>
      </c>
    </row>
    <row r="214" spans="1:6" x14ac:dyDescent="0.25">
      <c r="A214" s="69" t="s">
        <v>34</v>
      </c>
      <c r="B214" s="40">
        <v>0.33752620545073375</v>
      </c>
      <c r="C214" s="68">
        <v>108000</v>
      </c>
      <c r="D214" s="68">
        <v>200000</v>
      </c>
      <c r="E214" s="68">
        <v>144095.48387096773</v>
      </c>
      <c r="F214" s="68">
        <v>140000</v>
      </c>
    </row>
    <row r="215" spans="1:6" x14ac:dyDescent="0.25">
      <c r="A215" s="4" t="s">
        <v>201</v>
      </c>
      <c r="B215" s="42">
        <v>2.5157232704402517E-2</v>
      </c>
      <c r="C215" s="70">
        <v>108000</v>
      </c>
      <c r="D215" s="70">
        <v>165000</v>
      </c>
      <c r="E215" s="70">
        <v>138766.66666666666</v>
      </c>
      <c r="F215" s="70">
        <v>130000</v>
      </c>
    </row>
    <row r="216" spans="1:6" x14ac:dyDescent="0.25">
      <c r="A216" s="4" t="s">
        <v>202</v>
      </c>
      <c r="B216" s="42">
        <v>0.1970649895178197</v>
      </c>
      <c r="C216" s="70">
        <v>120000</v>
      </c>
      <c r="D216" s="70">
        <v>200000</v>
      </c>
      <c r="E216" s="70">
        <v>150688.63636363635</v>
      </c>
      <c r="F216" s="70">
        <v>150000</v>
      </c>
    </row>
    <row r="217" spans="1:6" x14ac:dyDescent="0.25">
      <c r="A217" s="4" t="s">
        <v>203</v>
      </c>
      <c r="B217" s="42">
        <v>7.7568134171907763E-2</v>
      </c>
      <c r="C217" s="70">
        <v>120000</v>
      </c>
      <c r="D217" s="70">
        <v>170000</v>
      </c>
      <c r="E217" s="70">
        <v>134594.59459459459</v>
      </c>
      <c r="F217" s="70">
        <v>130000</v>
      </c>
    </row>
    <row r="218" spans="1:6" x14ac:dyDescent="0.25">
      <c r="A218" s="4" t="s">
        <v>204</v>
      </c>
      <c r="B218" s="42">
        <v>3.7735849056603779E-2</v>
      </c>
      <c r="C218" s="70">
        <v>120000</v>
      </c>
      <c r="D218" s="70">
        <v>175500</v>
      </c>
      <c r="E218" s="70">
        <v>134944.44444444444</v>
      </c>
      <c r="F218" s="70">
        <v>130000</v>
      </c>
    </row>
    <row r="219" spans="1:6" x14ac:dyDescent="0.25">
      <c r="A219" s="58" t="s">
        <v>141</v>
      </c>
    </row>
    <row r="220" spans="1:6" x14ac:dyDescent="0.25">
      <c r="A220" s="8" t="s">
        <v>144</v>
      </c>
    </row>
    <row r="221" spans="1:6" x14ac:dyDescent="0.25">
      <c r="A221" s="8"/>
    </row>
    <row r="224" spans="1:6" x14ac:dyDescent="0.25">
      <c r="A224" s="36" t="s">
        <v>205</v>
      </c>
      <c r="B224" s="66"/>
      <c r="C224" s="66"/>
      <c r="D224" s="66"/>
      <c r="E224" s="66"/>
      <c r="F224" s="66"/>
    </row>
    <row r="225" spans="1:6" x14ac:dyDescent="0.25">
      <c r="A225" s="36" t="s">
        <v>206</v>
      </c>
      <c r="B225" s="38" t="s">
        <v>107</v>
      </c>
      <c r="C225" s="38" t="s">
        <v>108</v>
      </c>
      <c r="D225" s="38" t="s">
        <v>109</v>
      </c>
      <c r="E225" s="38" t="s">
        <v>110</v>
      </c>
      <c r="F225" s="38" t="s">
        <v>111</v>
      </c>
    </row>
    <row r="226" spans="1:6" x14ac:dyDescent="0.25">
      <c r="A226" s="71" t="s">
        <v>207</v>
      </c>
      <c r="B226" s="42">
        <v>0.61885245901639341</v>
      </c>
      <c r="C226" s="70">
        <v>60000</v>
      </c>
      <c r="D226" s="70">
        <v>200000</v>
      </c>
      <c r="E226" s="70">
        <v>142219.79744755244</v>
      </c>
      <c r="F226" s="70">
        <v>143000</v>
      </c>
    </row>
    <row r="227" spans="1:6" x14ac:dyDescent="0.25">
      <c r="A227" s="71" t="s">
        <v>208</v>
      </c>
      <c r="B227" s="42">
        <v>0.38114754098360654</v>
      </c>
      <c r="C227" s="70">
        <v>66871</v>
      </c>
      <c r="D227" s="70">
        <v>285000</v>
      </c>
      <c r="E227" s="70">
        <v>146437.43241573032</v>
      </c>
      <c r="F227" s="70">
        <v>150000</v>
      </c>
    </row>
    <row r="231" spans="1:6" x14ac:dyDescent="0.25">
      <c r="A231" s="36" t="s">
        <v>205</v>
      </c>
      <c r="B231" s="66"/>
      <c r="C231" s="66"/>
      <c r="D231" s="66"/>
      <c r="E231" s="66"/>
      <c r="F231" s="66"/>
    </row>
    <row r="232" spans="1:6" x14ac:dyDescent="0.25">
      <c r="A232" s="36" t="s">
        <v>209</v>
      </c>
      <c r="B232" s="38" t="s">
        <v>107</v>
      </c>
      <c r="C232" s="38" t="s">
        <v>108</v>
      </c>
      <c r="D232" s="38" t="s">
        <v>109</v>
      </c>
      <c r="E232" s="38" t="s">
        <v>110</v>
      </c>
      <c r="F232" s="38" t="s">
        <v>111</v>
      </c>
    </row>
    <row r="233" spans="1:6" x14ac:dyDescent="0.25">
      <c r="A233" s="71" t="s">
        <v>210</v>
      </c>
      <c r="B233" s="42">
        <v>0.32991803278688525</v>
      </c>
      <c r="C233" s="70">
        <v>66871</v>
      </c>
      <c r="D233" s="70">
        <v>285000</v>
      </c>
      <c r="E233" s="70">
        <v>144022.07947019869</v>
      </c>
      <c r="F233" s="70">
        <v>140000</v>
      </c>
    </row>
    <row r="234" spans="1:6" x14ac:dyDescent="0.25">
      <c r="A234" s="71" t="s">
        <v>211</v>
      </c>
      <c r="B234" s="42">
        <v>0.31762295081967212</v>
      </c>
      <c r="C234" s="70">
        <v>72000</v>
      </c>
      <c r="D234" s="70">
        <v>190000</v>
      </c>
      <c r="E234" s="70">
        <v>147304.43089041096</v>
      </c>
      <c r="F234" s="70">
        <v>150000</v>
      </c>
    </row>
    <row r="235" spans="1:6" x14ac:dyDescent="0.25">
      <c r="A235" s="71" t="s">
        <v>154</v>
      </c>
      <c r="B235" s="42">
        <v>0.35245901639344263</v>
      </c>
      <c r="C235" s="70">
        <v>60000</v>
      </c>
      <c r="D235" s="70">
        <v>200000</v>
      </c>
      <c r="E235" s="70">
        <v>140640.38401197607</v>
      </c>
      <c r="F235" s="70">
        <v>140000</v>
      </c>
    </row>
    <row r="239" spans="1:6" x14ac:dyDescent="0.25">
      <c r="A239" s="36" t="s">
        <v>212</v>
      </c>
      <c r="B239" s="66"/>
    </row>
    <row r="240" spans="1:6" x14ac:dyDescent="0.25">
      <c r="A240" s="36" t="s">
        <v>213</v>
      </c>
      <c r="B240" s="66"/>
    </row>
    <row r="241" spans="1:2" x14ac:dyDescent="0.25">
      <c r="A241" s="1" t="s">
        <v>214</v>
      </c>
      <c r="B241" s="72" t="s">
        <v>215</v>
      </c>
    </row>
    <row r="242" spans="1:2" x14ac:dyDescent="0.25">
      <c r="A242" s="39" t="s">
        <v>89</v>
      </c>
      <c r="B242" s="3"/>
    </row>
    <row r="243" spans="1:2" x14ac:dyDescent="0.25">
      <c r="A243" s="41" t="s">
        <v>216</v>
      </c>
      <c r="B243" s="5">
        <v>4</v>
      </c>
    </row>
    <row r="244" spans="1:2" x14ac:dyDescent="0.25">
      <c r="A244" s="41" t="s">
        <v>217</v>
      </c>
      <c r="B244" s="5">
        <v>20</v>
      </c>
    </row>
    <row r="245" spans="1:2" x14ac:dyDescent="0.25">
      <c r="A245" s="41" t="s">
        <v>218</v>
      </c>
      <c r="B245" s="5">
        <v>33</v>
      </c>
    </row>
    <row r="246" spans="1:2" x14ac:dyDescent="0.25">
      <c r="A246" s="41" t="s">
        <v>219</v>
      </c>
      <c r="B246" s="5">
        <v>8</v>
      </c>
    </row>
    <row r="247" spans="1:2" x14ac:dyDescent="0.25">
      <c r="A247" s="41" t="s">
        <v>220</v>
      </c>
      <c r="B247" s="5">
        <v>3</v>
      </c>
    </row>
    <row r="248" spans="1:2" x14ac:dyDescent="0.25">
      <c r="A248" s="41" t="s">
        <v>221</v>
      </c>
      <c r="B248" s="5">
        <v>56</v>
      </c>
    </row>
    <row r="249" spans="1:2" x14ac:dyDescent="0.25">
      <c r="A249" s="41" t="s">
        <v>222</v>
      </c>
      <c r="B249" s="5">
        <v>11</v>
      </c>
    </row>
    <row r="250" spans="1:2" x14ac:dyDescent="0.25">
      <c r="A250" s="41" t="s">
        <v>223</v>
      </c>
      <c r="B250" s="5">
        <v>3</v>
      </c>
    </row>
    <row r="251" spans="1:2" x14ac:dyDescent="0.25">
      <c r="A251" s="39" t="s">
        <v>90</v>
      </c>
      <c r="B251" s="3"/>
    </row>
    <row r="252" spans="1:2" x14ac:dyDescent="0.25">
      <c r="A252" s="41" t="s">
        <v>224</v>
      </c>
      <c r="B252" s="5">
        <v>4</v>
      </c>
    </row>
    <row r="253" spans="1:2" x14ac:dyDescent="0.25">
      <c r="A253" s="41" t="s">
        <v>225</v>
      </c>
      <c r="B253" s="5">
        <v>6</v>
      </c>
    </row>
    <row r="254" spans="1:2" x14ac:dyDescent="0.25">
      <c r="A254" s="41" t="s">
        <v>226</v>
      </c>
      <c r="B254" s="5">
        <v>5</v>
      </c>
    </row>
    <row r="255" spans="1:2" x14ac:dyDescent="0.25">
      <c r="A255" s="41" t="s">
        <v>227</v>
      </c>
      <c r="B255" s="5">
        <v>4</v>
      </c>
    </row>
    <row r="256" spans="1:2" x14ac:dyDescent="0.25">
      <c r="A256" s="39" t="s">
        <v>93</v>
      </c>
      <c r="B256" s="3"/>
    </row>
    <row r="257" spans="1:2" x14ac:dyDescent="0.25">
      <c r="A257" s="41" t="s">
        <v>228</v>
      </c>
      <c r="B257" s="5">
        <v>3</v>
      </c>
    </row>
    <row r="258" spans="1:2" x14ac:dyDescent="0.25">
      <c r="A258" s="41" t="s">
        <v>229</v>
      </c>
      <c r="B258" s="5">
        <v>3</v>
      </c>
    </row>
    <row r="259" spans="1:2" x14ac:dyDescent="0.25">
      <c r="A259" s="39" t="s">
        <v>94</v>
      </c>
      <c r="B259" s="3"/>
    </row>
    <row r="260" spans="1:2" x14ac:dyDescent="0.25">
      <c r="A260" s="41" t="s">
        <v>230</v>
      </c>
      <c r="B260" s="5">
        <v>4</v>
      </c>
    </row>
    <row r="261" spans="1:2" x14ac:dyDescent="0.25">
      <c r="A261" s="39" t="s">
        <v>99</v>
      </c>
      <c r="B261" s="3"/>
    </row>
    <row r="262" spans="1:2" x14ac:dyDescent="0.25">
      <c r="A262" s="41" t="s">
        <v>231</v>
      </c>
      <c r="B262" s="5">
        <v>4</v>
      </c>
    </row>
    <row r="263" spans="1:2" x14ac:dyDescent="0.25">
      <c r="A263" s="39" t="s">
        <v>100</v>
      </c>
      <c r="B263" s="3"/>
    </row>
    <row r="264" spans="1:2" x14ac:dyDescent="0.25">
      <c r="A264" s="41" t="s">
        <v>232</v>
      </c>
      <c r="B264" s="5">
        <v>6</v>
      </c>
    </row>
    <row r="265" spans="1:2" x14ac:dyDescent="0.25">
      <c r="A265" s="41" t="s">
        <v>233</v>
      </c>
      <c r="B265" s="5">
        <v>28</v>
      </c>
    </row>
    <row r="266" spans="1:2" x14ac:dyDescent="0.25">
      <c r="A266" s="41" t="s">
        <v>234</v>
      </c>
      <c r="B266" s="5">
        <v>7</v>
      </c>
    </row>
    <row r="267" spans="1:2" x14ac:dyDescent="0.25">
      <c r="A267" s="41" t="s">
        <v>235</v>
      </c>
      <c r="B267" s="5">
        <v>20</v>
      </c>
    </row>
    <row r="268" spans="1:2" x14ac:dyDescent="0.25">
      <c r="A268" s="41" t="s">
        <v>236</v>
      </c>
      <c r="B268" s="5">
        <v>4</v>
      </c>
    </row>
    <row r="269" spans="1:2" x14ac:dyDescent="0.25">
      <c r="A269" s="41" t="s">
        <v>237</v>
      </c>
      <c r="B269" s="5">
        <v>8</v>
      </c>
    </row>
    <row r="270" spans="1:2" x14ac:dyDescent="0.25">
      <c r="A270" s="73" t="s">
        <v>238</v>
      </c>
      <c r="B270" s="73">
        <v>244</v>
      </c>
    </row>
    <row r="271" spans="1:2" x14ac:dyDescent="0.25">
      <c r="A271" s="58" t="s">
        <v>239</v>
      </c>
      <c r="B271" s="23"/>
    </row>
  </sheetData>
  <mergeCells count="3">
    <mergeCell ref="C79:F79"/>
    <mergeCell ref="C142:F142"/>
    <mergeCell ref="C184:F18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3385-0489-4297-9241-D557680A7F55}">
  <sheetPr>
    <tabColor rgb="FF00B0F0"/>
  </sheetPr>
  <dimension ref="A1:B4"/>
  <sheetViews>
    <sheetView workbookViewId="0"/>
  </sheetViews>
  <sheetFormatPr defaultRowHeight="15" x14ac:dyDescent="0.25"/>
  <cols>
    <col min="1" max="1" width="42.28515625" bestFit="1" customWidth="1"/>
  </cols>
  <sheetData>
    <row r="1" spans="1:2" x14ac:dyDescent="0.25">
      <c r="A1" s="74" t="s">
        <v>240</v>
      </c>
      <c r="B1" s="33">
        <v>626</v>
      </c>
    </row>
    <row r="2" spans="1:2" x14ac:dyDescent="0.25">
      <c r="A2" s="54" t="s">
        <v>3</v>
      </c>
      <c r="B2" s="33">
        <v>556</v>
      </c>
    </row>
    <row r="3" spans="1:2" x14ac:dyDescent="0.25">
      <c r="A3" s="54" t="s">
        <v>241</v>
      </c>
      <c r="B3" s="33">
        <v>70</v>
      </c>
    </row>
    <row r="4" spans="1:2" x14ac:dyDescent="0.25">
      <c r="A4" s="8" t="s">
        <v>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C5BA-06EF-49A9-98BD-655B9B80A577}">
  <sheetPr>
    <tabColor rgb="FF00B050"/>
  </sheetPr>
  <dimension ref="A1:H229"/>
  <sheetViews>
    <sheetView zoomScaleNormal="100" workbookViewId="0"/>
  </sheetViews>
  <sheetFormatPr defaultRowHeight="15" x14ac:dyDescent="0.25"/>
  <cols>
    <col min="1" max="1" width="67.85546875" customWidth="1"/>
    <col min="2" max="2" width="13.7109375" customWidth="1"/>
    <col min="3" max="7" width="19.28515625" customWidth="1"/>
  </cols>
  <sheetData>
    <row r="1" spans="1:8" ht="45" x14ac:dyDescent="0.25">
      <c r="A1" s="1" t="s">
        <v>305</v>
      </c>
      <c r="B1" s="1" t="s">
        <v>243</v>
      </c>
      <c r="C1" s="18" t="s">
        <v>39</v>
      </c>
      <c r="D1" s="18" t="s">
        <v>40</v>
      </c>
    </row>
    <row r="2" spans="1:8" x14ac:dyDescent="0.25">
      <c r="A2" s="19" t="s">
        <v>244</v>
      </c>
      <c r="B2" s="5">
        <f>SUM(B11-(B9+B10))</f>
        <v>615</v>
      </c>
      <c r="C2" s="5">
        <f t="shared" ref="C2:D2" si="0">SUM(C11-(C9+C10))</f>
        <v>467</v>
      </c>
      <c r="D2" s="5">
        <f t="shared" si="0"/>
        <v>148</v>
      </c>
      <c r="G2" s="24"/>
    </row>
    <row r="3" spans="1:8" x14ac:dyDescent="0.25">
      <c r="A3" s="19" t="s">
        <v>42</v>
      </c>
      <c r="B3" s="20"/>
      <c r="C3" s="20"/>
      <c r="D3" s="20"/>
      <c r="G3" s="24"/>
      <c r="H3" s="24"/>
    </row>
    <row r="4" spans="1:8" x14ac:dyDescent="0.25">
      <c r="A4" s="21" t="s">
        <v>43</v>
      </c>
      <c r="B4" s="5">
        <v>2</v>
      </c>
      <c r="C4" s="5">
        <v>0</v>
      </c>
      <c r="D4" s="5">
        <v>2</v>
      </c>
      <c r="G4" s="24"/>
      <c r="H4" s="24"/>
    </row>
    <row r="5" spans="1:8" x14ac:dyDescent="0.25">
      <c r="A5" s="21" t="s">
        <v>44</v>
      </c>
      <c r="B5" s="5">
        <v>0</v>
      </c>
      <c r="C5" s="5">
        <v>0</v>
      </c>
      <c r="D5" s="5">
        <v>0</v>
      </c>
      <c r="G5" s="24"/>
      <c r="H5" s="24"/>
    </row>
    <row r="6" spans="1:8" x14ac:dyDescent="0.25">
      <c r="A6" s="21" t="s">
        <v>45</v>
      </c>
      <c r="B6" s="5">
        <v>0</v>
      </c>
      <c r="C6" s="5">
        <v>0</v>
      </c>
      <c r="D6" s="5">
        <v>0</v>
      </c>
      <c r="H6" s="24"/>
    </row>
    <row r="7" spans="1:8" x14ac:dyDescent="0.25">
      <c r="A7" s="21" t="s">
        <v>245</v>
      </c>
      <c r="B7" s="5">
        <v>8</v>
      </c>
      <c r="C7" s="5">
        <v>7</v>
      </c>
      <c r="D7" s="5">
        <v>1</v>
      </c>
    </row>
    <row r="8" spans="1:8" x14ac:dyDescent="0.25">
      <c r="A8" s="21" t="s">
        <v>42</v>
      </c>
      <c r="B8" s="5">
        <v>1</v>
      </c>
      <c r="C8" s="5">
        <v>0</v>
      </c>
      <c r="D8" s="5">
        <v>1</v>
      </c>
    </row>
    <row r="9" spans="1:8" x14ac:dyDescent="0.25">
      <c r="A9" s="19" t="s">
        <v>47</v>
      </c>
      <c r="B9" s="5">
        <f>SUM(B4:B8)</f>
        <v>11</v>
      </c>
      <c r="C9" s="5">
        <f t="shared" ref="C9:D9" si="1">SUM(C4:C8)</f>
        <v>7</v>
      </c>
      <c r="D9" s="5">
        <f t="shared" si="1"/>
        <v>4</v>
      </c>
    </row>
    <row r="10" spans="1:8" x14ac:dyDescent="0.25">
      <c r="A10" s="19" t="s">
        <v>48</v>
      </c>
      <c r="B10" s="5">
        <v>0</v>
      </c>
      <c r="C10" s="5">
        <v>0</v>
      </c>
      <c r="D10" s="5">
        <v>0</v>
      </c>
    </row>
    <row r="11" spans="1:8" x14ac:dyDescent="0.25">
      <c r="A11" s="19" t="s">
        <v>49</v>
      </c>
      <c r="B11" s="5">
        <v>626</v>
      </c>
      <c r="C11" s="5">
        <v>474</v>
      </c>
      <c r="D11" s="5">
        <v>152</v>
      </c>
    </row>
    <row r="12" spans="1:8" x14ac:dyDescent="0.25">
      <c r="A12" s="8" t="s">
        <v>246</v>
      </c>
    </row>
    <row r="13" spans="1:8" x14ac:dyDescent="0.25">
      <c r="A13" s="22" t="s">
        <v>247</v>
      </c>
    </row>
    <row r="14" spans="1:8" x14ac:dyDescent="0.25">
      <c r="A14" s="85" t="s">
        <v>312</v>
      </c>
    </row>
    <row r="17" spans="1:2" x14ac:dyDescent="0.25">
      <c r="A17" s="36" t="s">
        <v>306</v>
      </c>
      <c r="B17" s="82" t="s">
        <v>248</v>
      </c>
    </row>
    <row r="18" spans="1:2" x14ac:dyDescent="0.25">
      <c r="A18" s="36" t="s">
        <v>307</v>
      </c>
      <c r="B18" s="38" t="s">
        <v>107</v>
      </c>
    </row>
    <row r="19" spans="1:2" x14ac:dyDescent="0.25">
      <c r="A19" s="39" t="s">
        <v>73</v>
      </c>
      <c r="B19" s="40">
        <v>0.74958813838550242</v>
      </c>
    </row>
    <row r="20" spans="1:2" x14ac:dyDescent="0.25">
      <c r="A20" s="41" t="s">
        <v>74</v>
      </c>
      <c r="B20" s="42">
        <v>5.7660626029654036E-2</v>
      </c>
    </row>
    <row r="21" spans="1:2" x14ac:dyDescent="0.25">
      <c r="A21" s="41" t="s">
        <v>75</v>
      </c>
      <c r="B21" s="42">
        <v>0.27347611202635913</v>
      </c>
    </row>
    <row r="22" spans="1:2" x14ac:dyDescent="0.25">
      <c r="A22" s="41" t="s">
        <v>76</v>
      </c>
      <c r="B22" s="42">
        <v>5.2718286655683691E-2</v>
      </c>
    </row>
    <row r="23" spans="1:2" x14ac:dyDescent="0.25">
      <c r="A23" s="41" t="s">
        <v>77</v>
      </c>
      <c r="B23" s="42">
        <v>0.32454695222405272</v>
      </c>
    </row>
    <row r="24" spans="1:2" x14ac:dyDescent="0.25">
      <c r="A24" s="41" t="s">
        <v>78</v>
      </c>
      <c r="B24" s="42">
        <v>2.3064250411861616E-2</v>
      </c>
    </row>
    <row r="25" spans="1:2" x14ac:dyDescent="0.25">
      <c r="A25" s="41" t="s">
        <v>249</v>
      </c>
      <c r="B25" s="42">
        <v>1.8121911037891267E-2</v>
      </c>
    </row>
    <row r="26" spans="1:2" x14ac:dyDescent="0.25">
      <c r="A26" s="39" t="s">
        <v>80</v>
      </c>
      <c r="B26" s="40">
        <v>0.25041186161449752</v>
      </c>
    </row>
    <row r="27" spans="1:2" x14ac:dyDescent="0.25">
      <c r="A27" s="41" t="s">
        <v>81</v>
      </c>
      <c r="B27" s="42">
        <v>2.9654036243822075E-2</v>
      </c>
    </row>
    <row r="28" spans="1:2" x14ac:dyDescent="0.25">
      <c r="A28" s="41" t="s">
        <v>82</v>
      </c>
      <c r="B28" s="42">
        <v>9.8846787479406922E-2</v>
      </c>
    </row>
    <row r="29" spans="1:2" x14ac:dyDescent="0.25">
      <c r="A29" s="41" t="s">
        <v>83</v>
      </c>
      <c r="B29" s="42">
        <v>0.10873146622734761</v>
      </c>
    </row>
    <row r="30" spans="1:2" x14ac:dyDescent="0.25">
      <c r="A30" s="41" t="s">
        <v>84</v>
      </c>
      <c r="B30" s="42">
        <v>3.2948929159802307E-3</v>
      </c>
    </row>
    <row r="31" spans="1:2" x14ac:dyDescent="0.25">
      <c r="A31" s="41" t="s">
        <v>85</v>
      </c>
      <c r="B31" s="42">
        <v>9.8846787479406912E-3</v>
      </c>
    </row>
    <row r="35" spans="1:6" x14ac:dyDescent="0.25">
      <c r="A35" s="1" t="s">
        <v>308</v>
      </c>
      <c r="B35" s="1">
        <v>2021</v>
      </c>
      <c r="C35" s="1">
        <v>2020</v>
      </c>
      <c r="D35" s="1">
        <v>2019</v>
      </c>
      <c r="E35" s="1">
        <v>2018</v>
      </c>
      <c r="F35" s="1">
        <v>2017</v>
      </c>
    </row>
    <row r="36" spans="1:6" x14ac:dyDescent="0.25">
      <c r="A36" s="5" t="s">
        <v>89</v>
      </c>
      <c r="B36" s="43">
        <v>0.25</v>
      </c>
      <c r="C36" s="43">
        <v>0.23</v>
      </c>
      <c r="D36" s="43">
        <v>0.28000000000000003</v>
      </c>
      <c r="E36" s="43">
        <v>0.26</v>
      </c>
      <c r="F36" s="75">
        <v>0.23300000000000001</v>
      </c>
    </row>
    <row r="37" spans="1:6" x14ac:dyDescent="0.25">
      <c r="A37" s="71" t="s">
        <v>90</v>
      </c>
      <c r="B37" s="43">
        <v>0.11</v>
      </c>
      <c r="C37" s="43">
        <v>0.1</v>
      </c>
      <c r="D37" s="43">
        <v>0.09</v>
      </c>
      <c r="E37" s="43">
        <v>0.08</v>
      </c>
      <c r="F37" s="75">
        <v>9.7000000000000003E-2</v>
      </c>
    </row>
    <row r="38" spans="1:6" x14ac:dyDescent="0.25">
      <c r="A38" s="71" t="s">
        <v>91</v>
      </c>
      <c r="B38" s="7">
        <v>0.01</v>
      </c>
      <c r="C38" s="7">
        <v>0.01</v>
      </c>
      <c r="D38" s="7">
        <v>0.01</v>
      </c>
      <c r="E38" s="43">
        <v>0.01</v>
      </c>
      <c r="F38" s="75">
        <v>1.2E-2</v>
      </c>
    </row>
    <row r="39" spans="1:6" x14ac:dyDescent="0.25">
      <c r="A39" s="5" t="s">
        <v>93</v>
      </c>
      <c r="B39" s="43">
        <v>0.13</v>
      </c>
      <c r="C39" s="43">
        <v>0.15</v>
      </c>
      <c r="D39" s="43">
        <v>0.15</v>
      </c>
      <c r="E39" s="43">
        <v>0.12</v>
      </c>
      <c r="F39" s="75">
        <v>0.14399999999999999</v>
      </c>
    </row>
    <row r="40" spans="1:6" x14ac:dyDescent="0.25">
      <c r="A40" s="5" t="s">
        <v>250</v>
      </c>
      <c r="B40" s="44" t="s">
        <v>92</v>
      </c>
      <c r="C40" s="44" t="s">
        <v>92</v>
      </c>
      <c r="D40" s="44" t="s">
        <v>92</v>
      </c>
      <c r="E40" s="44" t="s">
        <v>92</v>
      </c>
      <c r="F40" s="43">
        <v>0</v>
      </c>
    </row>
    <row r="41" spans="1:6" x14ac:dyDescent="0.25">
      <c r="A41" s="5" t="s">
        <v>94</v>
      </c>
      <c r="B41" s="43">
        <v>7.0000000000000007E-2</v>
      </c>
      <c r="C41" s="43">
        <v>7.0000000000000007E-2</v>
      </c>
      <c r="D41" s="43">
        <v>0.06</v>
      </c>
      <c r="E41" s="43">
        <v>0.09</v>
      </c>
      <c r="F41" s="75">
        <v>8.8999999999999996E-2</v>
      </c>
    </row>
    <row r="42" spans="1:6" x14ac:dyDescent="0.25">
      <c r="A42" s="5" t="s">
        <v>251</v>
      </c>
      <c r="B42" s="44" t="s">
        <v>92</v>
      </c>
      <c r="C42" s="44" t="s">
        <v>92</v>
      </c>
      <c r="D42" s="7">
        <v>0.01</v>
      </c>
      <c r="E42" s="43">
        <v>0</v>
      </c>
      <c r="F42" s="44" t="s">
        <v>92</v>
      </c>
    </row>
    <row r="43" spans="1:6" x14ac:dyDescent="0.25">
      <c r="A43" s="5" t="s">
        <v>95</v>
      </c>
      <c r="B43" s="43">
        <v>0.04</v>
      </c>
      <c r="C43" s="43">
        <v>0.05</v>
      </c>
      <c r="D43" s="43">
        <v>0.05</v>
      </c>
      <c r="E43" s="43">
        <v>0.06</v>
      </c>
      <c r="F43" s="75">
        <v>5.7000000000000002E-2</v>
      </c>
    </row>
    <row r="44" spans="1:6" x14ac:dyDescent="0.25">
      <c r="A44" s="5" t="s">
        <v>96</v>
      </c>
      <c r="B44" s="43">
        <v>0.02</v>
      </c>
      <c r="C44" s="43">
        <v>0.01</v>
      </c>
      <c r="D44" s="43">
        <v>0.01</v>
      </c>
      <c r="E44" s="43">
        <v>0.01</v>
      </c>
      <c r="F44" s="75">
        <v>1.2E-2</v>
      </c>
    </row>
    <row r="45" spans="1:6" x14ac:dyDescent="0.25">
      <c r="A45" s="5" t="s">
        <v>97</v>
      </c>
      <c r="B45" s="43">
        <v>0.02</v>
      </c>
      <c r="C45" s="43">
        <v>0.03</v>
      </c>
      <c r="D45" s="43">
        <v>0.03</v>
      </c>
      <c r="E45" s="43">
        <v>0.03</v>
      </c>
      <c r="F45" s="75">
        <v>0.02</v>
      </c>
    </row>
    <row r="46" spans="1:6" x14ac:dyDescent="0.25">
      <c r="A46" s="5" t="s">
        <v>154</v>
      </c>
      <c r="B46" s="43">
        <v>0.02</v>
      </c>
      <c r="C46" s="43">
        <v>0.02</v>
      </c>
      <c r="D46" s="43">
        <v>0.02</v>
      </c>
      <c r="E46" s="43">
        <v>0.01</v>
      </c>
      <c r="F46" s="75">
        <v>1.6E-2</v>
      </c>
    </row>
    <row r="47" spans="1:6" x14ac:dyDescent="0.25">
      <c r="A47" s="5" t="s">
        <v>98</v>
      </c>
      <c r="B47" s="43">
        <v>0.01</v>
      </c>
      <c r="C47" s="43">
        <v>0.01</v>
      </c>
      <c r="D47" s="43">
        <v>0.01</v>
      </c>
      <c r="E47" s="43">
        <v>0.01</v>
      </c>
      <c r="F47" s="75">
        <v>0.02</v>
      </c>
    </row>
    <row r="48" spans="1:6" x14ac:dyDescent="0.25">
      <c r="A48" s="5" t="s">
        <v>99</v>
      </c>
      <c r="B48" s="43">
        <v>0.03</v>
      </c>
      <c r="C48" s="43">
        <v>0.02</v>
      </c>
      <c r="D48" s="43">
        <v>0.03</v>
      </c>
      <c r="E48" s="43">
        <v>0.02</v>
      </c>
      <c r="F48" s="75">
        <v>3.3000000000000002E-2</v>
      </c>
    </row>
    <row r="49" spans="1:6" x14ac:dyDescent="0.25">
      <c r="A49" s="5" t="s">
        <v>100</v>
      </c>
      <c r="B49" s="43">
        <v>0.27</v>
      </c>
      <c r="C49" s="43">
        <v>0.31</v>
      </c>
      <c r="D49" s="43">
        <v>0.25</v>
      </c>
      <c r="E49" s="43">
        <v>0.27</v>
      </c>
      <c r="F49" s="75">
        <v>0.26100000000000001</v>
      </c>
    </row>
    <row r="50" spans="1:6" x14ac:dyDescent="0.25">
      <c r="A50" s="71" t="s">
        <v>252</v>
      </c>
      <c r="B50" s="44" t="s">
        <v>92</v>
      </c>
      <c r="C50" s="44" t="s">
        <v>92</v>
      </c>
      <c r="D50" s="44" t="s">
        <v>92</v>
      </c>
      <c r="E50" s="7">
        <v>0.01</v>
      </c>
      <c r="F50" s="76">
        <v>6.0000000000000001E-3</v>
      </c>
    </row>
    <row r="51" spans="1:6" x14ac:dyDescent="0.25">
      <c r="A51" s="8" t="s">
        <v>101</v>
      </c>
      <c r="B51" s="8"/>
      <c r="C51" s="8"/>
      <c r="D51" s="8"/>
    </row>
    <row r="52" spans="1:6" x14ac:dyDescent="0.25">
      <c r="A52" s="8" t="s">
        <v>253</v>
      </c>
      <c r="B52" s="8"/>
      <c r="C52" s="8"/>
    </row>
    <row r="56" spans="1:6" x14ac:dyDescent="0.25">
      <c r="A56" s="36" t="s">
        <v>254</v>
      </c>
      <c r="B56" s="66"/>
      <c r="C56" s="66"/>
      <c r="D56" s="66"/>
      <c r="E56" s="66"/>
      <c r="F56" s="66"/>
    </row>
    <row r="57" spans="1:6" x14ac:dyDescent="0.25">
      <c r="A57" s="36" t="s">
        <v>309</v>
      </c>
      <c r="B57" s="38" t="s">
        <v>107</v>
      </c>
      <c r="C57" s="38" t="s">
        <v>108</v>
      </c>
      <c r="D57" s="38" t="s">
        <v>109</v>
      </c>
      <c r="E57" s="38" t="s">
        <v>110</v>
      </c>
      <c r="F57" s="38" t="s">
        <v>111</v>
      </c>
    </row>
    <row r="58" spans="1:6" x14ac:dyDescent="0.25">
      <c r="A58" s="39" t="s">
        <v>89</v>
      </c>
      <c r="B58" s="40">
        <v>0.25040916530278234</v>
      </c>
      <c r="C58" s="68">
        <v>1000</v>
      </c>
      <c r="D58" s="68">
        <v>13900</v>
      </c>
      <c r="E58" s="68">
        <v>12749.480000000001</v>
      </c>
      <c r="F58" s="68">
        <v>13500</v>
      </c>
    </row>
    <row r="59" spans="1:6" x14ac:dyDescent="0.25">
      <c r="A59" s="39" t="s">
        <v>90</v>
      </c>
      <c r="B59" s="40">
        <v>0.11129296235679215</v>
      </c>
      <c r="C59" s="68">
        <v>1667</v>
      </c>
      <c r="D59" s="68">
        <v>14000</v>
      </c>
      <c r="E59" s="68">
        <v>6837.5020000000004</v>
      </c>
      <c r="F59" s="68">
        <v>6800</v>
      </c>
    </row>
    <row r="60" spans="1:6" x14ac:dyDescent="0.25">
      <c r="A60" s="41" t="s">
        <v>113</v>
      </c>
      <c r="B60" s="42">
        <v>2.2913256955810146E-2</v>
      </c>
      <c r="C60" s="70">
        <v>1667</v>
      </c>
      <c r="D60" s="70">
        <v>8800</v>
      </c>
      <c r="E60" s="70">
        <v>6350.9764285714282</v>
      </c>
      <c r="F60" s="70">
        <v>6560</v>
      </c>
    </row>
    <row r="61" spans="1:6" x14ac:dyDescent="0.25">
      <c r="A61" s="41" t="s">
        <v>114</v>
      </c>
      <c r="B61" s="42">
        <v>5.8919803600654665E-2</v>
      </c>
      <c r="C61" s="70">
        <v>2800</v>
      </c>
      <c r="D61" s="70">
        <v>10560</v>
      </c>
      <c r="E61" s="70">
        <v>6978.8177142857148</v>
      </c>
      <c r="F61" s="70">
        <v>7040</v>
      </c>
    </row>
    <row r="62" spans="1:6" x14ac:dyDescent="0.25">
      <c r="A62" s="41" t="s">
        <v>255</v>
      </c>
      <c r="B62" s="42">
        <v>4.9099836333878887E-3</v>
      </c>
      <c r="C62" s="45" t="s">
        <v>92</v>
      </c>
      <c r="D62" s="45" t="s">
        <v>92</v>
      </c>
      <c r="E62" s="45" t="s">
        <v>92</v>
      </c>
      <c r="F62" s="45" t="s">
        <v>92</v>
      </c>
    </row>
    <row r="63" spans="1:6" x14ac:dyDescent="0.25">
      <c r="A63" s="41" t="s">
        <v>116</v>
      </c>
      <c r="B63" s="42">
        <v>1.9639934533551555E-2</v>
      </c>
      <c r="C63" s="70">
        <v>3808</v>
      </c>
      <c r="D63" s="70">
        <v>8560</v>
      </c>
      <c r="E63" s="70">
        <v>7086.5339999999997</v>
      </c>
      <c r="F63" s="70">
        <v>7616</v>
      </c>
    </row>
    <row r="64" spans="1:6" x14ac:dyDescent="0.25">
      <c r="A64" s="41" t="s">
        <v>115</v>
      </c>
      <c r="B64" s="42">
        <v>3.2733224222585926E-3</v>
      </c>
      <c r="C64" s="45" t="s">
        <v>92</v>
      </c>
      <c r="D64" s="45" t="s">
        <v>92</v>
      </c>
      <c r="E64" s="45" t="s">
        <v>92</v>
      </c>
      <c r="F64" s="45" t="s">
        <v>92</v>
      </c>
    </row>
    <row r="65" spans="1:6" x14ac:dyDescent="0.25">
      <c r="A65" s="41" t="s">
        <v>117</v>
      </c>
      <c r="B65" s="42">
        <v>1.6366612111292963E-3</v>
      </c>
      <c r="C65" s="45" t="s">
        <v>92</v>
      </c>
      <c r="D65" s="45" t="s">
        <v>92</v>
      </c>
      <c r="E65" s="45" t="s">
        <v>92</v>
      </c>
      <c r="F65" s="45" t="s">
        <v>92</v>
      </c>
    </row>
    <row r="66" spans="1:6" x14ac:dyDescent="0.25">
      <c r="A66" s="39" t="s">
        <v>91</v>
      </c>
      <c r="B66" s="40">
        <v>8.1833060556464818E-3</v>
      </c>
      <c r="C66" s="68">
        <v>1500</v>
      </c>
      <c r="D66" s="68">
        <v>8306</v>
      </c>
      <c r="E66" s="68">
        <v>5891.5</v>
      </c>
      <c r="F66" s="68">
        <v>6880</v>
      </c>
    </row>
    <row r="67" spans="1:6" x14ac:dyDescent="0.25">
      <c r="A67" s="39" t="s">
        <v>93</v>
      </c>
      <c r="B67" s="40">
        <v>0.132569558101473</v>
      </c>
      <c r="C67" s="68">
        <v>700</v>
      </c>
      <c r="D67" s="68">
        <v>17900</v>
      </c>
      <c r="E67" s="68">
        <v>7715.6643243243234</v>
      </c>
      <c r="F67" s="68">
        <v>7000</v>
      </c>
    </row>
    <row r="68" spans="1:6" x14ac:dyDescent="0.25">
      <c r="A68" s="41" t="s">
        <v>256</v>
      </c>
      <c r="B68" s="42">
        <v>1.6366612111292963E-3</v>
      </c>
      <c r="C68" s="45" t="s">
        <v>92</v>
      </c>
      <c r="D68" s="45" t="s">
        <v>92</v>
      </c>
      <c r="E68" s="45" t="s">
        <v>92</v>
      </c>
      <c r="F68" s="45" t="s">
        <v>92</v>
      </c>
    </row>
    <row r="69" spans="1:6" x14ac:dyDescent="0.25">
      <c r="A69" s="41" t="s">
        <v>118</v>
      </c>
      <c r="B69" s="42">
        <v>3.2733224222585926E-3</v>
      </c>
      <c r="C69" s="45" t="s">
        <v>92</v>
      </c>
      <c r="D69" s="45" t="s">
        <v>92</v>
      </c>
      <c r="E69" s="45" t="s">
        <v>92</v>
      </c>
      <c r="F69" s="45" t="s">
        <v>92</v>
      </c>
    </row>
    <row r="70" spans="1:6" x14ac:dyDescent="0.25">
      <c r="A70" s="41" t="s">
        <v>119</v>
      </c>
      <c r="B70" s="42">
        <v>4.2553191489361701E-2</v>
      </c>
      <c r="C70" s="70">
        <v>2850</v>
      </c>
      <c r="D70" s="70">
        <v>15000</v>
      </c>
      <c r="E70" s="70">
        <v>11427.927916666667</v>
      </c>
      <c r="F70" s="70">
        <v>12500</v>
      </c>
    </row>
    <row r="71" spans="1:6" x14ac:dyDescent="0.25">
      <c r="A71" s="41" t="s">
        <v>120</v>
      </c>
      <c r="B71" s="42">
        <v>1.1456628477905073E-2</v>
      </c>
      <c r="C71" s="70">
        <v>1000</v>
      </c>
      <c r="D71" s="70">
        <v>12857</v>
      </c>
      <c r="E71" s="70">
        <v>8122.4285714285716</v>
      </c>
      <c r="F71" s="70">
        <v>10000</v>
      </c>
    </row>
    <row r="72" spans="1:6" x14ac:dyDescent="0.25">
      <c r="A72" s="41" t="s">
        <v>257</v>
      </c>
      <c r="B72" s="42">
        <v>3.2733224222585926E-3</v>
      </c>
      <c r="C72" s="45" t="s">
        <v>92</v>
      </c>
      <c r="D72" s="45" t="s">
        <v>92</v>
      </c>
      <c r="E72" s="45" t="s">
        <v>92</v>
      </c>
      <c r="F72" s="45" t="s">
        <v>92</v>
      </c>
    </row>
    <row r="73" spans="1:6" x14ac:dyDescent="0.25">
      <c r="A73" s="41" t="s">
        <v>121</v>
      </c>
      <c r="B73" s="42">
        <v>2.6186579378068741E-2</v>
      </c>
      <c r="C73" s="70">
        <v>2500</v>
      </c>
      <c r="D73" s="70">
        <v>17900</v>
      </c>
      <c r="E73" s="70">
        <v>7865.9285714285716</v>
      </c>
      <c r="F73" s="70">
        <v>8000</v>
      </c>
    </row>
    <row r="74" spans="1:6" x14ac:dyDescent="0.25">
      <c r="A74" s="41" t="s">
        <v>122</v>
      </c>
      <c r="B74" s="42">
        <v>4.4189852700491E-2</v>
      </c>
      <c r="C74" s="70">
        <v>700</v>
      </c>
      <c r="D74" s="70">
        <v>7000</v>
      </c>
      <c r="E74" s="70">
        <v>4028.3150000000001</v>
      </c>
      <c r="F74" s="70">
        <v>4000</v>
      </c>
    </row>
    <row r="75" spans="1:6" x14ac:dyDescent="0.25">
      <c r="A75" s="39" t="s">
        <v>250</v>
      </c>
      <c r="B75" s="40">
        <v>3.2733224222585926E-3</v>
      </c>
      <c r="C75" s="77" t="s">
        <v>92</v>
      </c>
      <c r="D75" s="77" t="s">
        <v>92</v>
      </c>
      <c r="E75" s="77" t="s">
        <v>92</v>
      </c>
      <c r="F75" s="77" t="s">
        <v>92</v>
      </c>
    </row>
    <row r="76" spans="1:6" x14ac:dyDescent="0.25">
      <c r="A76" s="39" t="s">
        <v>94</v>
      </c>
      <c r="B76" s="40">
        <v>7.2013093289689037E-2</v>
      </c>
      <c r="C76" s="68">
        <v>2000</v>
      </c>
      <c r="D76" s="68">
        <v>10900</v>
      </c>
      <c r="E76" s="68">
        <v>7413.2113636363638</v>
      </c>
      <c r="F76" s="68">
        <v>7960</v>
      </c>
    </row>
    <row r="77" spans="1:6" x14ac:dyDescent="0.25">
      <c r="A77" s="41" t="s">
        <v>123</v>
      </c>
      <c r="B77" s="42">
        <v>4.9099836333878887E-3</v>
      </c>
      <c r="C77" s="45" t="s">
        <v>92</v>
      </c>
      <c r="D77" s="45" t="s">
        <v>92</v>
      </c>
      <c r="E77" s="45" t="s">
        <v>92</v>
      </c>
      <c r="F77" s="45" t="s">
        <v>92</v>
      </c>
    </row>
    <row r="78" spans="1:6" x14ac:dyDescent="0.25">
      <c r="A78" s="41" t="s">
        <v>124</v>
      </c>
      <c r="B78" s="42">
        <v>2.1276595744680851E-2</v>
      </c>
      <c r="C78" s="70">
        <v>3500</v>
      </c>
      <c r="D78" s="70">
        <v>10400</v>
      </c>
      <c r="E78" s="70">
        <v>7637.2300000000005</v>
      </c>
      <c r="F78" s="70">
        <v>8000</v>
      </c>
    </row>
    <row r="79" spans="1:6" x14ac:dyDescent="0.25">
      <c r="A79" s="41" t="s">
        <v>125</v>
      </c>
      <c r="B79" s="42">
        <v>1.1456628477905073E-2</v>
      </c>
      <c r="C79" s="70">
        <v>6000</v>
      </c>
      <c r="D79" s="70">
        <v>8700</v>
      </c>
      <c r="E79" s="70">
        <v>7751.2828571428563</v>
      </c>
      <c r="F79" s="70">
        <v>8000</v>
      </c>
    </row>
    <row r="80" spans="1:6" x14ac:dyDescent="0.25">
      <c r="A80" s="41" t="s">
        <v>126</v>
      </c>
      <c r="B80" s="42">
        <v>1.6366612111292963E-3</v>
      </c>
      <c r="C80" s="45" t="s">
        <v>92</v>
      </c>
      <c r="D80" s="45" t="s">
        <v>92</v>
      </c>
      <c r="E80" s="45" t="s">
        <v>92</v>
      </c>
      <c r="F80" s="45" t="s">
        <v>92</v>
      </c>
    </row>
    <row r="81" spans="1:6" x14ac:dyDescent="0.25">
      <c r="A81" s="41" t="s">
        <v>127</v>
      </c>
      <c r="B81" s="42">
        <v>4.9099836333878887E-3</v>
      </c>
      <c r="C81" s="45" t="s">
        <v>92</v>
      </c>
      <c r="D81" s="45" t="s">
        <v>92</v>
      </c>
      <c r="E81" s="45" t="s">
        <v>92</v>
      </c>
      <c r="F81" s="45" t="s">
        <v>92</v>
      </c>
    </row>
    <row r="82" spans="1:6" x14ac:dyDescent="0.25">
      <c r="A82" s="41" t="s">
        <v>258</v>
      </c>
      <c r="B82" s="42">
        <v>1.4729950900163666E-2</v>
      </c>
      <c r="C82" s="70">
        <v>7200</v>
      </c>
      <c r="D82" s="70">
        <v>10900</v>
      </c>
      <c r="E82" s="70">
        <v>8600.5555555555547</v>
      </c>
      <c r="F82" s="70">
        <v>8287.5</v>
      </c>
    </row>
    <row r="83" spans="1:6" x14ac:dyDescent="0.25">
      <c r="A83" s="41" t="s">
        <v>128</v>
      </c>
      <c r="B83" s="42">
        <v>1.3093289689034371E-2</v>
      </c>
      <c r="C83" s="70">
        <v>2000</v>
      </c>
      <c r="D83" s="70">
        <v>10833</v>
      </c>
      <c r="E83" s="70">
        <v>6000.7912500000002</v>
      </c>
      <c r="F83" s="70">
        <v>5920</v>
      </c>
    </row>
    <row r="84" spans="1:6" x14ac:dyDescent="0.25">
      <c r="A84" s="39" t="s">
        <v>129</v>
      </c>
      <c r="B84" s="40">
        <v>1.6366612111292963E-3</v>
      </c>
      <c r="C84" s="77" t="s">
        <v>92</v>
      </c>
      <c r="D84" s="77" t="s">
        <v>92</v>
      </c>
      <c r="E84" s="77" t="s">
        <v>92</v>
      </c>
      <c r="F84" s="77" t="s">
        <v>92</v>
      </c>
    </row>
    <row r="85" spans="1:6" x14ac:dyDescent="0.25">
      <c r="A85" s="39" t="s">
        <v>95</v>
      </c>
      <c r="B85" s="40">
        <v>4.4189852700491E-2</v>
      </c>
      <c r="C85" s="68">
        <v>2000</v>
      </c>
      <c r="D85" s="68">
        <v>10000</v>
      </c>
      <c r="E85" s="68">
        <v>7690.3448148148145</v>
      </c>
      <c r="F85" s="68">
        <v>8500</v>
      </c>
    </row>
    <row r="86" spans="1:6" x14ac:dyDescent="0.25">
      <c r="A86" s="39" t="s">
        <v>96</v>
      </c>
      <c r="B86" s="40">
        <v>1.8003273322422259E-2</v>
      </c>
      <c r="C86" s="68">
        <v>5120</v>
      </c>
      <c r="D86" s="68">
        <v>8000</v>
      </c>
      <c r="E86" s="68">
        <v>6550</v>
      </c>
      <c r="F86" s="68">
        <v>6860</v>
      </c>
    </row>
    <row r="87" spans="1:6" x14ac:dyDescent="0.25">
      <c r="A87" s="39" t="s">
        <v>130</v>
      </c>
      <c r="B87" s="40">
        <v>1.8003273322422259E-2</v>
      </c>
      <c r="C87" s="68">
        <v>850</v>
      </c>
      <c r="D87" s="68">
        <v>3520</v>
      </c>
      <c r="E87" s="68">
        <v>2310</v>
      </c>
      <c r="F87" s="68">
        <v>2435</v>
      </c>
    </row>
    <row r="88" spans="1:6" x14ac:dyDescent="0.25">
      <c r="A88" s="39" t="s">
        <v>259</v>
      </c>
      <c r="B88" s="40">
        <v>2.1276595744680851E-2</v>
      </c>
      <c r="C88" s="68">
        <v>2500</v>
      </c>
      <c r="D88" s="68">
        <v>10400</v>
      </c>
      <c r="E88" s="68">
        <v>4293.0275000000001</v>
      </c>
      <c r="F88" s="68">
        <v>3510</v>
      </c>
    </row>
    <row r="89" spans="1:6" x14ac:dyDescent="0.25">
      <c r="A89" s="39" t="s">
        <v>98</v>
      </c>
      <c r="B89" s="40">
        <v>1.3093289689034371E-2</v>
      </c>
      <c r="C89" s="68">
        <v>3500</v>
      </c>
      <c r="D89" s="68">
        <v>7250</v>
      </c>
      <c r="E89" s="68">
        <v>5121.4285714285716</v>
      </c>
      <c r="F89" s="68">
        <v>4800</v>
      </c>
    </row>
    <row r="90" spans="1:6" x14ac:dyDescent="0.25">
      <c r="A90" s="39" t="s">
        <v>99</v>
      </c>
      <c r="B90" s="40">
        <v>3.2733224222585927E-2</v>
      </c>
      <c r="C90" s="68">
        <v>7000</v>
      </c>
      <c r="D90" s="68">
        <v>10000</v>
      </c>
      <c r="E90" s="68">
        <v>8127.5165000000006</v>
      </c>
      <c r="F90" s="68">
        <v>8000</v>
      </c>
    </row>
    <row r="91" spans="1:6" x14ac:dyDescent="0.25">
      <c r="A91" s="39" t="s">
        <v>100</v>
      </c>
      <c r="B91" s="40">
        <v>0.26841243862520459</v>
      </c>
      <c r="C91" s="68">
        <v>2300</v>
      </c>
      <c r="D91" s="68">
        <v>13125</v>
      </c>
      <c r="E91" s="68">
        <v>8132.6498734177212</v>
      </c>
      <c r="F91" s="68">
        <v>8500</v>
      </c>
    </row>
    <row r="92" spans="1:6" x14ac:dyDescent="0.25">
      <c r="A92" s="41" t="s">
        <v>260</v>
      </c>
      <c r="B92" s="42">
        <v>3.2733224222585926E-3</v>
      </c>
      <c r="C92" s="45" t="s">
        <v>92</v>
      </c>
      <c r="D92" s="45" t="s">
        <v>92</v>
      </c>
      <c r="E92" s="45" t="s">
        <v>92</v>
      </c>
      <c r="F92" s="45" t="s">
        <v>92</v>
      </c>
    </row>
    <row r="93" spans="1:6" x14ac:dyDescent="0.25">
      <c r="A93" s="41" t="s">
        <v>132</v>
      </c>
      <c r="B93" s="42">
        <v>2.4549918166939442E-2</v>
      </c>
      <c r="C93" s="70">
        <v>5840</v>
      </c>
      <c r="D93" s="70">
        <v>11520</v>
      </c>
      <c r="E93" s="70">
        <v>8685.7000000000007</v>
      </c>
      <c r="F93" s="70">
        <v>8960</v>
      </c>
    </row>
    <row r="94" spans="1:6" x14ac:dyDescent="0.25">
      <c r="A94" s="41" t="s">
        <v>133</v>
      </c>
      <c r="B94" s="42">
        <v>1.1456628477905073E-2</v>
      </c>
      <c r="C94" s="70">
        <v>2300</v>
      </c>
      <c r="D94" s="70">
        <v>8000</v>
      </c>
      <c r="E94" s="70">
        <v>4710.5714285714284</v>
      </c>
      <c r="F94" s="70">
        <v>4800</v>
      </c>
    </row>
    <row r="95" spans="1:6" x14ac:dyDescent="0.25">
      <c r="A95" s="41" t="s">
        <v>134</v>
      </c>
      <c r="B95" s="42">
        <v>3.6006546644844518E-2</v>
      </c>
      <c r="C95" s="70">
        <v>6000</v>
      </c>
      <c r="D95" s="70">
        <v>10166</v>
      </c>
      <c r="E95" s="70">
        <v>7829.5442857142853</v>
      </c>
      <c r="F95" s="70">
        <v>8000</v>
      </c>
    </row>
    <row r="96" spans="1:6" x14ac:dyDescent="0.25">
      <c r="A96" s="41" t="s">
        <v>135</v>
      </c>
      <c r="B96" s="42">
        <v>9.8199672667757774E-3</v>
      </c>
      <c r="C96" s="70">
        <v>2333.33</v>
      </c>
      <c r="D96" s="70">
        <v>7200</v>
      </c>
      <c r="E96" s="70">
        <v>5422.2216666666673</v>
      </c>
      <c r="F96" s="70">
        <v>5600</v>
      </c>
    </row>
    <row r="97" spans="1:6" x14ac:dyDescent="0.25">
      <c r="A97" s="41" t="s">
        <v>136</v>
      </c>
      <c r="B97" s="42">
        <v>8.8379705400982E-2</v>
      </c>
      <c r="C97" s="70">
        <v>3000</v>
      </c>
      <c r="D97" s="70">
        <v>13125</v>
      </c>
      <c r="E97" s="70">
        <v>9210.2755769230771</v>
      </c>
      <c r="F97" s="70">
        <v>9208</v>
      </c>
    </row>
    <row r="98" spans="1:6" x14ac:dyDescent="0.25">
      <c r="A98" s="41" t="s">
        <v>137</v>
      </c>
      <c r="B98" s="42">
        <v>1.3093289689034371E-2</v>
      </c>
      <c r="C98" s="70">
        <v>6000</v>
      </c>
      <c r="D98" s="70">
        <v>8750</v>
      </c>
      <c r="E98" s="70">
        <v>7606.25</v>
      </c>
      <c r="F98" s="70">
        <v>8050</v>
      </c>
    </row>
    <row r="99" spans="1:6" x14ac:dyDescent="0.25">
      <c r="A99" s="41" t="s">
        <v>138</v>
      </c>
      <c r="B99" s="42">
        <v>3.2733224222585926E-3</v>
      </c>
      <c r="C99" s="45" t="s">
        <v>92</v>
      </c>
      <c r="D99" s="45" t="s">
        <v>92</v>
      </c>
      <c r="E99" s="45" t="s">
        <v>92</v>
      </c>
      <c r="F99" s="45" t="s">
        <v>92</v>
      </c>
    </row>
    <row r="100" spans="1:6" x14ac:dyDescent="0.25">
      <c r="A100" s="41" t="s">
        <v>139</v>
      </c>
      <c r="B100" s="42">
        <v>6.0556464811783964E-2</v>
      </c>
      <c r="C100" s="70">
        <v>2333</v>
      </c>
      <c r="D100" s="70">
        <v>11840</v>
      </c>
      <c r="E100" s="70">
        <v>7630.2536111111112</v>
      </c>
      <c r="F100" s="70">
        <v>7916.665</v>
      </c>
    </row>
    <row r="101" spans="1:6" x14ac:dyDescent="0.25">
      <c r="A101" s="41" t="s">
        <v>140</v>
      </c>
      <c r="B101" s="42">
        <v>1.8003273322422259E-2</v>
      </c>
      <c r="C101" s="70">
        <v>6080</v>
      </c>
      <c r="D101" s="70">
        <v>10238</v>
      </c>
      <c r="E101" s="70">
        <v>9277.0990000000002</v>
      </c>
      <c r="F101" s="70">
        <v>10091.5</v>
      </c>
    </row>
    <row r="102" spans="1:6" x14ac:dyDescent="0.25">
      <c r="A102" s="39" t="s">
        <v>252</v>
      </c>
      <c r="B102" s="40">
        <v>4.9099836333878887E-3</v>
      </c>
      <c r="C102" s="45" t="s">
        <v>92</v>
      </c>
      <c r="D102" s="45" t="s">
        <v>92</v>
      </c>
      <c r="E102" s="45" t="s">
        <v>92</v>
      </c>
      <c r="F102" s="45" t="s">
        <v>92</v>
      </c>
    </row>
    <row r="103" spans="1:6" x14ac:dyDescent="0.25">
      <c r="A103" s="8" t="s">
        <v>261</v>
      </c>
    </row>
    <row r="104" spans="1:6" x14ac:dyDescent="0.25">
      <c r="A104" s="8" t="s">
        <v>262</v>
      </c>
    </row>
    <row r="105" spans="1:6" ht="34.5" x14ac:dyDescent="0.25">
      <c r="A105" s="78" t="s">
        <v>263</v>
      </c>
    </row>
    <row r="106" spans="1:6" x14ac:dyDescent="0.25">
      <c r="A106" s="8" t="s">
        <v>144</v>
      </c>
    </row>
    <row r="109" spans="1:6" x14ac:dyDescent="0.25">
      <c r="A109" s="1" t="s">
        <v>310</v>
      </c>
      <c r="B109" s="1">
        <v>2021</v>
      </c>
      <c r="C109" s="1">
        <v>2020</v>
      </c>
      <c r="D109" s="1">
        <v>2019</v>
      </c>
      <c r="E109" s="1">
        <v>2018</v>
      </c>
      <c r="F109" s="1">
        <v>2017</v>
      </c>
    </row>
    <row r="110" spans="1:6" x14ac:dyDescent="0.25">
      <c r="A110" s="5" t="s">
        <v>146</v>
      </c>
      <c r="B110" s="43">
        <v>0.04</v>
      </c>
      <c r="C110" s="43">
        <v>0.02</v>
      </c>
      <c r="D110" s="43">
        <v>0.05</v>
      </c>
      <c r="E110" s="43">
        <v>0.04</v>
      </c>
      <c r="F110" s="43">
        <v>0.03</v>
      </c>
    </row>
    <row r="111" spans="1:6" x14ac:dyDescent="0.25">
      <c r="A111" s="5" t="s">
        <v>89</v>
      </c>
      <c r="B111" s="43">
        <v>0.26</v>
      </c>
      <c r="C111" s="43">
        <v>0.23</v>
      </c>
      <c r="D111" s="43">
        <v>0.3</v>
      </c>
      <c r="E111" s="43">
        <v>0.28999999999999998</v>
      </c>
      <c r="F111" s="79">
        <v>0.26</v>
      </c>
    </row>
    <row r="112" spans="1:6" x14ac:dyDescent="0.25">
      <c r="A112" s="5" t="s">
        <v>147</v>
      </c>
      <c r="B112" s="43">
        <v>0.14000000000000001</v>
      </c>
      <c r="C112" s="43">
        <v>0.14000000000000001</v>
      </c>
      <c r="D112" s="43">
        <v>0.08</v>
      </c>
      <c r="E112" s="43">
        <v>0.08</v>
      </c>
      <c r="F112" s="79">
        <v>7.9000000000000001E-2</v>
      </c>
    </row>
    <row r="113" spans="1:6" x14ac:dyDescent="0.25">
      <c r="A113" s="5" t="s">
        <v>148</v>
      </c>
      <c r="B113" s="43">
        <v>0.17</v>
      </c>
      <c r="C113" s="43">
        <v>0.17</v>
      </c>
      <c r="D113" s="43">
        <v>0.18</v>
      </c>
      <c r="E113" s="43">
        <v>0.16</v>
      </c>
      <c r="F113" s="79">
        <v>0.17</v>
      </c>
    </row>
    <row r="114" spans="1:6" x14ac:dyDescent="0.25">
      <c r="A114" s="5" t="s">
        <v>149</v>
      </c>
      <c r="B114" s="43">
        <v>7.0000000000000007E-2</v>
      </c>
      <c r="C114" s="43">
        <v>0.06</v>
      </c>
      <c r="D114" s="43">
        <v>7.0000000000000007E-2</v>
      </c>
      <c r="E114" s="43">
        <v>7.0000000000000007E-2</v>
      </c>
      <c r="F114" s="79">
        <v>6.6000000000000003E-2</v>
      </c>
    </row>
    <row r="115" spans="1:6" x14ac:dyDescent="0.25">
      <c r="A115" s="5" t="s">
        <v>150</v>
      </c>
      <c r="B115" s="44" t="s">
        <v>92</v>
      </c>
      <c r="C115" s="43">
        <v>0.01</v>
      </c>
      <c r="D115" s="43">
        <v>0.01</v>
      </c>
      <c r="E115" s="44" t="s">
        <v>92</v>
      </c>
      <c r="F115" s="79">
        <v>0.02</v>
      </c>
    </row>
    <row r="116" spans="1:6" x14ac:dyDescent="0.25">
      <c r="A116" s="5" t="s">
        <v>152</v>
      </c>
      <c r="B116" s="43">
        <v>0.15</v>
      </c>
      <c r="C116" s="43">
        <v>0.15</v>
      </c>
      <c r="D116" s="43">
        <v>0.13</v>
      </c>
      <c r="E116" s="43">
        <v>0.18</v>
      </c>
      <c r="F116" s="79">
        <v>0.217</v>
      </c>
    </row>
    <row r="117" spans="1:6" x14ac:dyDescent="0.25">
      <c r="A117" s="5" t="s">
        <v>264</v>
      </c>
      <c r="B117" s="43">
        <v>0.01</v>
      </c>
      <c r="C117" s="43">
        <v>0.01</v>
      </c>
      <c r="D117" s="43">
        <v>0.02</v>
      </c>
      <c r="E117" s="43">
        <v>0.02</v>
      </c>
      <c r="F117" s="79">
        <v>1.2E-2</v>
      </c>
    </row>
    <row r="118" spans="1:6" x14ac:dyDescent="0.25">
      <c r="A118" s="5" t="s">
        <v>154</v>
      </c>
      <c r="B118" s="43">
        <v>0.04</v>
      </c>
      <c r="C118" s="43">
        <v>0.05</v>
      </c>
      <c r="D118" s="43">
        <v>0.03</v>
      </c>
      <c r="E118" s="43">
        <v>0.06</v>
      </c>
      <c r="F118" s="79">
        <v>7.0000000000000007E-2</v>
      </c>
    </row>
    <row r="119" spans="1:6" x14ac:dyDescent="0.25">
      <c r="A119" s="5" t="s">
        <v>100</v>
      </c>
      <c r="B119" s="43">
        <v>0.12</v>
      </c>
      <c r="C119" s="43">
        <v>0.17</v>
      </c>
      <c r="D119" s="43">
        <v>0.13</v>
      </c>
      <c r="E119" s="43">
        <v>0.1</v>
      </c>
      <c r="F119" s="79">
        <v>8.3000000000000004E-2</v>
      </c>
    </row>
    <row r="120" spans="1:6" x14ac:dyDescent="0.25">
      <c r="A120" s="8" t="s">
        <v>101</v>
      </c>
      <c r="B120" s="5"/>
      <c r="C120" s="8"/>
    </row>
    <row r="121" spans="1:6" x14ac:dyDescent="0.25">
      <c r="A121" s="8" t="s">
        <v>253</v>
      </c>
      <c r="B121" s="8"/>
      <c r="C121" s="8"/>
    </row>
    <row r="125" spans="1:6" x14ac:dyDescent="0.25">
      <c r="A125" s="36" t="s">
        <v>254</v>
      </c>
      <c r="B125" s="66"/>
      <c r="C125" s="66"/>
      <c r="D125" s="66"/>
      <c r="E125" s="66"/>
      <c r="F125" s="66"/>
    </row>
    <row r="126" spans="1:6" x14ac:dyDescent="0.25">
      <c r="A126" s="36" t="s">
        <v>311</v>
      </c>
      <c r="B126" s="38" t="s">
        <v>107</v>
      </c>
      <c r="C126" s="38" t="s">
        <v>108</v>
      </c>
      <c r="D126" s="38" t="s">
        <v>109</v>
      </c>
      <c r="E126" s="38" t="s">
        <v>110</v>
      </c>
      <c r="F126" s="38" t="s">
        <v>111</v>
      </c>
    </row>
    <row r="127" spans="1:6" x14ac:dyDescent="0.25">
      <c r="A127" s="39" t="s">
        <v>146</v>
      </c>
      <c r="B127" s="40">
        <v>3.6006546644844518E-2</v>
      </c>
      <c r="C127" s="68">
        <v>1500</v>
      </c>
      <c r="D127" s="68">
        <v>10200</v>
      </c>
      <c r="E127" s="68">
        <v>6101.2877272727283</v>
      </c>
      <c r="F127" s="68">
        <v>6500</v>
      </c>
    </row>
    <row r="128" spans="1:6" x14ac:dyDescent="0.25">
      <c r="A128" s="39" t="s">
        <v>89</v>
      </c>
      <c r="B128" s="40">
        <v>0.25695581014729951</v>
      </c>
      <c r="C128" s="68">
        <v>1000</v>
      </c>
      <c r="D128" s="68">
        <v>13900</v>
      </c>
      <c r="E128" s="68">
        <v>12446.151904761906</v>
      </c>
      <c r="F128" s="68">
        <v>13500</v>
      </c>
    </row>
    <row r="129" spans="1:7" x14ac:dyDescent="0.25">
      <c r="A129" s="39" t="s">
        <v>147</v>
      </c>
      <c r="B129" s="40">
        <v>0.13747954173486088</v>
      </c>
      <c r="C129" s="68">
        <v>1350</v>
      </c>
      <c r="D129" s="68">
        <v>12500</v>
      </c>
      <c r="E129" s="68">
        <v>7341.5891025641022</v>
      </c>
      <c r="F129" s="68">
        <v>7886.1550000000007</v>
      </c>
    </row>
    <row r="130" spans="1:7" x14ac:dyDescent="0.25">
      <c r="A130" s="39" t="s">
        <v>148</v>
      </c>
      <c r="B130" s="40">
        <v>0.1718494271685761</v>
      </c>
      <c r="C130" s="68">
        <v>700</v>
      </c>
      <c r="D130" s="68">
        <v>17900</v>
      </c>
      <c r="E130" s="68">
        <v>7540.9148979591828</v>
      </c>
      <c r="F130" s="68">
        <v>7100</v>
      </c>
    </row>
    <row r="131" spans="1:7" x14ac:dyDescent="0.25">
      <c r="A131" s="41" t="s">
        <v>158</v>
      </c>
      <c r="B131" s="42">
        <v>1.1456628477905073E-2</v>
      </c>
      <c r="C131" s="70">
        <v>5000</v>
      </c>
      <c r="D131" s="70">
        <v>10200</v>
      </c>
      <c r="E131" s="70">
        <v>7722.8571428571431</v>
      </c>
      <c r="F131" s="70">
        <v>8000</v>
      </c>
    </row>
    <row r="132" spans="1:7" x14ac:dyDescent="0.25">
      <c r="A132" s="41" t="s">
        <v>159</v>
      </c>
      <c r="B132" s="42">
        <v>2.1276595744680851E-2</v>
      </c>
      <c r="C132" s="70">
        <v>4666.66</v>
      </c>
      <c r="D132" s="70">
        <v>9208</v>
      </c>
      <c r="E132" s="70">
        <v>7485.6023076923075</v>
      </c>
      <c r="F132" s="70">
        <v>8000</v>
      </c>
    </row>
    <row r="133" spans="1:7" x14ac:dyDescent="0.25">
      <c r="A133" s="41" t="s">
        <v>160</v>
      </c>
      <c r="B133" s="42">
        <v>8.1833060556464818E-3</v>
      </c>
      <c r="C133" s="70">
        <v>2000</v>
      </c>
      <c r="D133" s="70">
        <v>12500</v>
      </c>
      <c r="E133" s="70">
        <v>5752.5</v>
      </c>
      <c r="F133" s="70">
        <v>4255</v>
      </c>
    </row>
    <row r="134" spans="1:7" x14ac:dyDescent="0.25">
      <c r="A134" s="41" t="s">
        <v>161</v>
      </c>
      <c r="B134" s="42">
        <v>3.1096563011456628E-2</v>
      </c>
      <c r="C134" s="70">
        <v>2850</v>
      </c>
      <c r="D134" s="70">
        <v>15000</v>
      </c>
      <c r="E134" s="70">
        <v>11533.533333333333</v>
      </c>
      <c r="F134" s="70">
        <v>12500</v>
      </c>
    </row>
    <row r="135" spans="1:7" x14ac:dyDescent="0.25">
      <c r="A135" s="41" t="s">
        <v>120</v>
      </c>
      <c r="B135" s="42">
        <v>9.8199672667757774E-3</v>
      </c>
      <c r="C135" s="70">
        <v>1000</v>
      </c>
      <c r="D135" s="70">
        <v>12857</v>
      </c>
      <c r="E135" s="70">
        <v>9129</v>
      </c>
      <c r="F135" s="70">
        <v>10208.5</v>
      </c>
    </row>
    <row r="136" spans="1:7" x14ac:dyDescent="0.25">
      <c r="A136" s="41" t="s">
        <v>265</v>
      </c>
      <c r="B136" s="42">
        <v>4.9099836333878887E-3</v>
      </c>
      <c r="C136" s="45" t="s">
        <v>92</v>
      </c>
      <c r="D136" s="45" t="s">
        <v>92</v>
      </c>
      <c r="E136" s="45" t="s">
        <v>92</v>
      </c>
      <c r="F136" s="45" t="s">
        <v>92</v>
      </c>
    </row>
    <row r="137" spans="1:7" x14ac:dyDescent="0.25">
      <c r="A137" s="41" t="s">
        <v>162</v>
      </c>
      <c r="B137" s="42">
        <v>1.1456628477905073E-2</v>
      </c>
      <c r="C137" s="70">
        <v>850</v>
      </c>
      <c r="D137" s="70">
        <v>10417</v>
      </c>
      <c r="E137" s="70">
        <v>7135.5</v>
      </c>
      <c r="F137" s="70">
        <v>7650</v>
      </c>
      <c r="G137" s="27"/>
    </row>
    <row r="138" spans="1:7" x14ac:dyDescent="0.25">
      <c r="A138" s="41" t="s">
        <v>266</v>
      </c>
      <c r="B138" s="42">
        <v>1.6366612111292963E-3</v>
      </c>
      <c r="C138" s="45" t="s">
        <v>92</v>
      </c>
      <c r="D138" s="45" t="s">
        <v>92</v>
      </c>
      <c r="E138" s="45" t="s">
        <v>92</v>
      </c>
      <c r="F138" s="45" t="s">
        <v>92</v>
      </c>
    </row>
    <row r="139" spans="1:7" x14ac:dyDescent="0.25">
      <c r="A139" s="41" t="s">
        <v>121</v>
      </c>
      <c r="B139" s="42">
        <v>2.2913256955810146E-2</v>
      </c>
      <c r="C139" s="70">
        <v>2500</v>
      </c>
      <c r="D139" s="70">
        <v>17900</v>
      </c>
      <c r="E139" s="70">
        <v>8043.583333333333</v>
      </c>
      <c r="F139" s="70">
        <v>8000</v>
      </c>
    </row>
    <row r="140" spans="1:7" x14ac:dyDescent="0.25">
      <c r="A140" s="41" t="s">
        <v>98</v>
      </c>
      <c r="B140" s="42">
        <v>8.1833060556464818E-3</v>
      </c>
      <c r="C140" s="70">
        <v>4300</v>
      </c>
      <c r="D140" s="70">
        <v>7250</v>
      </c>
      <c r="E140" s="70">
        <v>5870</v>
      </c>
      <c r="F140" s="70">
        <v>6000</v>
      </c>
    </row>
    <row r="141" spans="1:7" x14ac:dyDescent="0.25">
      <c r="A141" s="41" t="s">
        <v>267</v>
      </c>
      <c r="B141" s="42">
        <v>1.6366612111292963E-3</v>
      </c>
      <c r="C141" s="45" t="s">
        <v>92</v>
      </c>
      <c r="D141" s="45" t="s">
        <v>92</v>
      </c>
      <c r="E141" s="45" t="s">
        <v>92</v>
      </c>
      <c r="F141" s="45" t="s">
        <v>92</v>
      </c>
    </row>
    <row r="142" spans="1:7" x14ac:dyDescent="0.25">
      <c r="A142" s="41" t="s">
        <v>122</v>
      </c>
      <c r="B142" s="42">
        <v>3.927986906710311E-2</v>
      </c>
      <c r="C142" s="70">
        <v>1700</v>
      </c>
      <c r="D142" s="70">
        <v>10083</v>
      </c>
      <c r="E142" s="70">
        <v>4548.2981818181815</v>
      </c>
      <c r="F142" s="70">
        <v>4700</v>
      </c>
    </row>
    <row r="143" spans="1:7" x14ac:dyDescent="0.25">
      <c r="A143" s="39" t="s">
        <v>149</v>
      </c>
      <c r="B143" s="40">
        <v>7.3649754500818329E-2</v>
      </c>
      <c r="C143" s="68">
        <v>2800</v>
      </c>
      <c r="D143" s="68">
        <v>13100</v>
      </c>
      <c r="E143" s="68">
        <v>7918.2030232558136</v>
      </c>
      <c r="F143" s="68">
        <v>8500</v>
      </c>
    </row>
    <row r="144" spans="1:7" x14ac:dyDescent="0.25">
      <c r="A144" s="39" t="s">
        <v>150</v>
      </c>
      <c r="B144" s="40">
        <v>3.2733224222585926E-3</v>
      </c>
      <c r="C144" s="77" t="s">
        <v>92</v>
      </c>
      <c r="D144" s="77" t="s">
        <v>92</v>
      </c>
      <c r="E144" s="77" t="s">
        <v>92</v>
      </c>
      <c r="F144" s="77" t="s">
        <v>92</v>
      </c>
    </row>
    <row r="145" spans="1:6" x14ac:dyDescent="0.25">
      <c r="A145" s="39" t="s">
        <v>152</v>
      </c>
      <c r="B145" s="40">
        <v>0.15057283142389524</v>
      </c>
      <c r="C145" s="68">
        <v>2500</v>
      </c>
      <c r="D145" s="68">
        <v>14000</v>
      </c>
      <c r="E145" s="68">
        <v>7371.7415909090896</v>
      </c>
      <c r="F145" s="68">
        <v>7608</v>
      </c>
    </row>
    <row r="146" spans="1:6" x14ac:dyDescent="0.25">
      <c r="A146" s="41" t="s">
        <v>163</v>
      </c>
      <c r="B146" s="42">
        <v>5.2373158756137482E-2</v>
      </c>
      <c r="C146" s="70">
        <v>3400</v>
      </c>
      <c r="D146" s="70">
        <v>10560</v>
      </c>
      <c r="E146" s="70">
        <v>7104.6424137931035</v>
      </c>
      <c r="F146" s="70">
        <v>7040</v>
      </c>
    </row>
    <row r="147" spans="1:6" x14ac:dyDescent="0.25">
      <c r="A147" s="41" t="s">
        <v>164</v>
      </c>
      <c r="B147" s="42">
        <v>4.9099836333878887E-3</v>
      </c>
      <c r="C147" s="45" t="s">
        <v>92</v>
      </c>
      <c r="D147" s="45" t="s">
        <v>92</v>
      </c>
      <c r="E147" s="45" t="s">
        <v>92</v>
      </c>
      <c r="F147" s="45" t="s">
        <v>92</v>
      </c>
    </row>
    <row r="148" spans="1:6" x14ac:dyDescent="0.25">
      <c r="A148" s="41" t="s">
        <v>165</v>
      </c>
      <c r="B148" s="42">
        <v>3.2733224222585927E-2</v>
      </c>
      <c r="C148" s="70">
        <v>2763</v>
      </c>
      <c r="D148" s="70">
        <v>14000</v>
      </c>
      <c r="E148" s="70">
        <v>7605.6226315789481</v>
      </c>
      <c r="F148" s="70">
        <v>7920</v>
      </c>
    </row>
    <row r="149" spans="1:6" x14ac:dyDescent="0.25">
      <c r="A149" s="41" t="s">
        <v>268</v>
      </c>
      <c r="B149" s="42">
        <v>1.6366612111292963E-3</v>
      </c>
      <c r="C149" s="45" t="s">
        <v>92</v>
      </c>
      <c r="D149" s="45" t="s">
        <v>92</v>
      </c>
      <c r="E149" s="45" t="s">
        <v>92</v>
      </c>
      <c r="F149" s="45" t="s">
        <v>92</v>
      </c>
    </row>
    <row r="150" spans="1:6" x14ac:dyDescent="0.25">
      <c r="A150" s="41" t="s">
        <v>166</v>
      </c>
      <c r="B150" s="42">
        <v>9.8199672667757774E-3</v>
      </c>
      <c r="C150" s="70">
        <v>2500</v>
      </c>
      <c r="D150" s="70">
        <v>10000</v>
      </c>
      <c r="E150" s="70">
        <v>5953.333333333333</v>
      </c>
      <c r="F150" s="70">
        <v>5200</v>
      </c>
    </row>
    <row r="151" spans="1:6" x14ac:dyDescent="0.25">
      <c r="A151" s="41" t="s">
        <v>269</v>
      </c>
      <c r="B151" s="42">
        <v>4.9099836333878887E-3</v>
      </c>
      <c r="C151" s="45" t="s">
        <v>92</v>
      </c>
      <c r="D151" s="45" t="s">
        <v>92</v>
      </c>
      <c r="E151" s="45" t="s">
        <v>92</v>
      </c>
      <c r="F151" s="45" t="s">
        <v>92</v>
      </c>
    </row>
    <row r="152" spans="1:6" x14ac:dyDescent="0.25">
      <c r="A152" s="41" t="s">
        <v>167</v>
      </c>
      <c r="B152" s="42">
        <v>3.6006546644844518E-2</v>
      </c>
      <c r="C152" s="70">
        <v>2500</v>
      </c>
      <c r="D152" s="70">
        <v>12500</v>
      </c>
      <c r="E152" s="70">
        <v>7904.7027272727273</v>
      </c>
      <c r="F152" s="70">
        <v>8000</v>
      </c>
    </row>
    <row r="153" spans="1:6" x14ac:dyDescent="0.25">
      <c r="A153" s="41" t="s">
        <v>270</v>
      </c>
      <c r="B153" s="42">
        <v>8.1833060556464818E-3</v>
      </c>
      <c r="C153" s="70">
        <v>4000</v>
      </c>
      <c r="D153" s="70">
        <v>10000</v>
      </c>
      <c r="E153" s="70">
        <v>7796.3339999999998</v>
      </c>
      <c r="F153" s="70">
        <v>8500</v>
      </c>
    </row>
    <row r="154" spans="1:6" x14ac:dyDescent="0.25">
      <c r="A154" s="39" t="s">
        <v>153</v>
      </c>
      <c r="B154" s="40">
        <v>1.3093289689034371E-2</v>
      </c>
      <c r="C154" s="68">
        <v>2800</v>
      </c>
      <c r="D154" s="68">
        <v>9208</v>
      </c>
      <c r="E154" s="68">
        <v>7113.5</v>
      </c>
      <c r="F154" s="68">
        <v>7830</v>
      </c>
    </row>
    <row r="155" spans="1:6" x14ac:dyDescent="0.25">
      <c r="A155" s="39" t="s">
        <v>154</v>
      </c>
      <c r="B155" s="40">
        <v>4.2553191489361701E-2</v>
      </c>
      <c r="C155" s="68">
        <v>2000</v>
      </c>
      <c r="D155" s="68">
        <v>10416</v>
      </c>
      <c r="E155" s="68">
        <v>6833.4849999999997</v>
      </c>
      <c r="F155" s="68">
        <v>7192</v>
      </c>
    </row>
    <row r="156" spans="1:6" x14ac:dyDescent="0.25">
      <c r="A156" s="41" t="s">
        <v>169</v>
      </c>
      <c r="B156" s="42">
        <v>8.1833060556464818E-3</v>
      </c>
      <c r="C156" s="70">
        <v>2000</v>
      </c>
      <c r="D156" s="70">
        <v>8325</v>
      </c>
      <c r="E156" s="70">
        <v>5941.25</v>
      </c>
      <c r="F156" s="70">
        <v>6720</v>
      </c>
    </row>
    <row r="157" spans="1:6" x14ac:dyDescent="0.25">
      <c r="A157" s="41" t="s">
        <v>271</v>
      </c>
      <c r="B157" s="42">
        <v>1.6366612111292963E-3</v>
      </c>
      <c r="C157" s="45" t="s">
        <v>92</v>
      </c>
      <c r="D157" s="45" t="s">
        <v>92</v>
      </c>
      <c r="E157" s="45" t="s">
        <v>92</v>
      </c>
      <c r="F157" s="45" t="s">
        <v>92</v>
      </c>
    </row>
    <row r="158" spans="1:6" x14ac:dyDescent="0.25">
      <c r="A158" s="41" t="s">
        <v>171</v>
      </c>
      <c r="B158" s="42">
        <v>4.9099836333878887E-3</v>
      </c>
      <c r="C158" s="45" t="s">
        <v>92</v>
      </c>
      <c r="D158" s="45" t="s">
        <v>92</v>
      </c>
      <c r="E158" s="45" t="s">
        <v>92</v>
      </c>
      <c r="F158" s="45" t="s">
        <v>92</v>
      </c>
    </row>
    <row r="159" spans="1:6" x14ac:dyDescent="0.25">
      <c r="A159" s="41" t="s">
        <v>154</v>
      </c>
      <c r="B159" s="42">
        <v>2.7823240589198037E-2</v>
      </c>
      <c r="C159" s="70">
        <v>3500</v>
      </c>
      <c r="D159" s="70">
        <v>10416</v>
      </c>
      <c r="E159" s="70">
        <v>7451.4446666666663</v>
      </c>
      <c r="F159" s="70">
        <v>7627</v>
      </c>
    </row>
    <row r="160" spans="1:6" x14ac:dyDescent="0.25">
      <c r="A160" s="39" t="s">
        <v>100</v>
      </c>
      <c r="B160" s="40">
        <v>0.11456628477905073</v>
      </c>
      <c r="C160" s="68">
        <v>2333</v>
      </c>
      <c r="D160" s="68">
        <v>13500</v>
      </c>
      <c r="E160" s="68">
        <v>8346.3098484848488</v>
      </c>
      <c r="F160" s="68">
        <v>8855</v>
      </c>
    </row>
    <row r="161" spans="1:6" x14ac:dyDescent="0.25">
      <c r="A161" s="41" t="s">
        <v>173</v>
      </c>
      <c r="B161" s="42">
        <v>3.2733224222585926E-3</v>
      </c>
      <c r="C161" s="45" t="s">
        <v>92</v>
      </c>
      <c r="D161" s="45" t="s">
        <v>92</v>
      </c>
      <c r="E161" s="45" t="s">
        <v>92</v>
      </c>
      <c r="F161" s="45" t="s">
        <v>92</v>
      </c>
    </row>
    <row r="162" spans="1:6" x14ac:dyDescent="0.25">
      <c r="A162" s="41" t="s">
        <v>272</v>
      </c>
      <c r="B162" s="42">
        <v>4.9099836333878887E-3</v>
      </c>
      <c r="C162" s="45" t="s">
        <v>92</v>
      </c>
      <c r="D162" s="45" t="s">
        <v>92</v>
      </c>
      <c r="E162" s="45" t="s">
        <v>92</v>
      </c>
      <c r="F162" s="45" t="s">
        <v>92</v>
      </c>
    </row>
    <row r="163" spans="1:6" x14ac:dyDescent="0.25">
      <c r="A163" s="41" t="s">
        <v>134</v>
      </c>
      <c r="B163" s="42">
        <v>1.3093289689034371E-2</v>
      </c>
      <c r="C163" s="70">
        <v>7456</v>
      </c>
      <c r="D163" s="70">
        <v>13500</v>
      </c>
      <c r="E163" s="70">
        <v>8989.1428571428569</v>
      </c>
      <c r="F163" s="70">
        <v>8000</v>
      </c>
    </row>
    <row r="164" spans="1:6" x14ac:dyDescent="0.25">
      <c r="A164" s="41" t="s">
        <v>174</v>
      </c>
      <c r="B164" s="42">
        <v>9.0016366612111293E-2</v>
      </c>
      <c r="C164" s="70">
        <v>2333</v>
      </c>
      <c r="D164" s="70">
        <v>13125</v>
      </c>
      <c r="E164" s="70">
        <v>8348.6432692307699</v>
      </c>
      <c r="F164" s="70">
        <v>8960</v>
      </c>
    </row>
    <row r="165" spans="1:6" x14ac:dyDescent="0.25">
      <c r="A165" s="41" t="s">
        <v>175</v>
      </c>
      <c r="B165" s="42">
        <v>3.2733224222585926E-3</v>
      </c>
      <c r="C165" s="45" t="s">
        <v>92</v>
      </c>
      <c r="D165" s="45" t="s">
        <v>92</v>
      </c>
      <c r="E165" s="45" t="s">
        <v>92</v>
      </c>
      <c r="F165" s="45" t="s">
        <v>92</v>
      </c>
    </row>
    <row r="166" spans="1:6" x14ac:dyDescent="0.25">
      <c r="A166" s="8" t="s">
        <v>261</v>
      </c>
    </row>
    <row r="167" spans="1:6" x14ac:dyDescent="0.25">
      <c r="A167" s="8" t="s">
        <v>262</v>
      </c>
    </row>
    <row r="168" spans="1:6" x14ac:dyDescent="0.25">
      <c r="A168" s="8" t="s">
        <v>144</v>
      </c>
    </row>
    <row r="172" spans="1:6" x14ac:dyDescent="0.25">
      <c r="A172" s="36" t="s">
        <v>273</v>
      </c>
      <c r="B172" s="66"/>
    </row>
    <row r="173" spans="1:6" x14ac:dyDescent="0.25">
      <c r="A173" s="36" t="s">
        <v>307</v>
      </c>
      <c r="B173" s="66"/>
    </row>
    <row r="174" spans="1:6" x14ac:dyDescent="0.25">
      <c r="A174" s="1" t="s">
        <v>274</v>
      </c>
      <c r="B174" s="72" t="s">
        <v>215</v>
      </c>
    </row>
    <row r="175" spans="1:6" x14ac:dyDescent="0.25">
      <c r="A175" s="39" t="s">
        <v>89</v>
      </c>
      <c r="B175" s="3"/>
    </row>
    <row r="176" spans="1:6" x14ac:dyDescent="0.25">
      <c r="A176" s="41" t="s">
        <v>216</v>
      </c>
      <c r="B176" s="5">
        <v>5</v>
      </c>
    </row>
    <row r="177" spans="1:2" x14ac:dyDescent="0.25">
      <c r="A177" s="41" t="s">
        <v>217</v>
      </c>
      <c r="B177" s="5">
        <v>30</v>
      </c>
    </row>
    <row r="178" spans="1:2" x14ac:dyDescent="0.25">
      <c r="A178" s="41" t="s">
        <v>275</v>
      </c>
      <c r="B178" s="5">
        <v>28</v>
      </c>
    </row>
    <row r="179" spans="1:2" x14ac:dyDescent="0.25">
      <c r="A179" s="41" t="s">
        <v>219</v>
      </c>
      <c r="B179" s="5">
        <v>5</v>
      </c>
    </row>
    <row r="180" spans="1:2" x14ac:dyDescent="0.25">
      <c r="A180" s="41" t="s">
        <v>276</v>
      </c>
      <c r="B180" s="5">
        <v>13</v>
      </c>
    </row>
    <row r="181" spans="1:2" x14ac:dyDescent="0.25">
      <c r="A181" s="41" t="s">
        <v>220</v>
      </c>
      <c r="B181" s="5">
        <v>3</v>
      </c>
    </row>
    <row r="182" spans="1:2" x14ac:dyDescent="0.25">
      <c r="A182" s="41" t="s">
        <v>221</v>
      </c>
      <c r="B182" s="5">
        <v>37</v>
      </c>
    </row>
    <row r="183" spans="1:2" x14ac:dyDescent="0.25">
      <c r="A183" s="41" t="s">
        <v>222</v>
      </c>
      <c r="B183" s="5">
        <v>14</v>
      </c>
    </row>
    <row r="184" spans="1:2" x14ac:dyDescent="0.25">
      <c r="A184" s="41" t="s">
        <v>223</v>
      </c>
      <c r="B184" s="5">
        <v>3</v>
      </c>
    </row>
    <row r="185" spans="1:2" x14ac:dyDescent="0.25">
      <c r="A185" s="39" t="s">
        <v>90</v>
      </c>
      <c r="B185" s="3"/>
    </row>
    <row r="186" spans="1:2" x14ac:dyDescent="0.25">
      <c r="A186" s="41" t="s">
        <v>277</v>
      </c>
      <c r="B186" s="5">
        <v>3</v>
      </c>
    </row>
    <row r="187" spans="1:2" x14ac:dyDescent="0.25">
      <c r="A187" s="41" t="s">
        <v>278</v>
      </c>
      <c r="B187" s="5">
        <v>3</v>
      </c>
    </row>
    <row r="188" spans="1:2" x14ac:dyDescent="0.25">
      <c r="A188" s="41" t="s">
        <v>279</v>
      </c>
      <c r="B188" s="5">
        <v>3</v>
      </c>
    </row>
    <row r="189" spans="1:2" x14ac:dyDescent="0.25">
      <c r="A189" s="41" t="s">
        <v>280</v>
      </c>
      <c r="B189" s="5">
        <v>3</v>
      </c>
    </row>
    <row r="190" spans="1:2" x14ac:dyDescent="0.25">
      <c r="A190" s="41" t="s">
        <v>225</v>
      </c>
      <c r="B190" s="5">
        <v>11</v>
      </c>
    </row>
    <row r="191" spans="1:2" x14ac:dyDescent="0.25">
      <c r="A191" s="41" t="s">
        <v>226</v>
      </c>
      <c r="B191" s="5">
        <v>5</v>
      </c>
    </row>
    <row r="192" spans="1:2" x14ac:dyDescent="0.25">
      <c r="A192" s="41" t="s">
        <v>281</v>
      </c>
      <c r="B192" s="5">
        <v>5</v>
      </c>
    </row>
    <row r="193" spans="1:2" x14ac:dyDescent="0.25">
      <c r="A193" s="41" t="s">
        <v>282</v>
      </c>
      <c r="B193" s="5">
        <v>3</v>
      </c>
    </row>
    <row r="194" spans="1:2" x14ac:dyDescent="0.25">
      <c r="A194" s="41" t="s">
        <v>283</v>
      </c>
      <c r="B194" s="5">
        <v>3</v>
      </c>
    </row>
    <row r="195" spans="1:2" x14ac:dyDescent="0.25">
      <c r="A195" s="39" t="s">
        <v>93</v>
      </c>
      <c r="B195" s="3"/>
    </row>
    <row r="196" spans="1:2" x14ac:dyDescent="0.25">
      <c r="A196" s="41" t="s">
        <v>284</v>
      </c>
      <c r="B196" s="5">
        <v>5</v>
      </c>
    </row>
    <row r="197" spans="1:2" x14ac:dyDescent="0.25">
      <c r="A197" s="41" t="s">
        <v>285</v>
      </c>
      <c r="B197" s="5">
        <v>3</v>
      </c>
    </row>
    <row r="198" spans="1:2" x14ac:dyDescent="0.25">
      <c r="A198" s="41" t="s">
        <v>286</v>
      </c>
      <c r="B198" s="5">
        <v>3</v>
      </c>
    </row>
    <row r="199" spans="1:2" x14ac:dyDescent="0.25">
      <c r="A199" s="41" t="s">
        <v>229</v>
      </c>
      <c r="B199" s="5">
        <v>3</v>
      </c>
    </row>
    <row r="200" spans="1:2" x14ac:dyDescent="0.25">
      <c r="A200" s="41" t="s">
        <v>287</v>
      </c>
      <c r="B200" s="5">
        <v>4</v>
      </c>
    </row>
    <row r="201" spans="1:2" x14ac:dyDescent="0.25">
      <c r="A201" s="39" t="s">
        <v>94</v>
      </c>
      <c r="B201" s="3"/>
    </row>
    <row r="202" spans="1:2" x14ac:dyDescent="0.25">
      <c r="A202" s="41" t="s">
        <v>288</v>
      </c>
      <c r="B202" s="5">
        <v>3</v>
      </c>
    </row>
    <row r="203" spans="1:2" x14ac:dyDescent="0.25">
      <c r="A203" s="41" t="s">
        <v>289</v>
      </c>
      <c r="B203" s="5">
        <v>3</v>
      </c>
    </row>
    <row r="204" spans="1:2" x14ac:dyDescent="0.25">
      <c r="A204" s="41" t="s">
        <v>290</v>
      </c>
      <c r="B204" s="5">
        <v>3</v>
      </c>
    </row>
    <row r="205" spans="1:2" x14ac:dyDescent="0.25">
      <c r="A205" s="41" t="s">
        <v>291</v>
      </c>
      <c r="B205" s="5">
        <v>6</v>
      </c>
    </row>
    <row r="206" spans="1:2" x14ac:dyDescent="0.25">
      <c r="A206" s="39" t="s">
        <v>95</v>
      </c>
      <c r="B206" s="3"/>
    </row>
    <row r="207" spans="1:2" x14ac:dyDescent="0.25">
      <c r="A207" s="41" t="s">
        <v>292</v>
      </c>
      <c r="B207" s="5">
        <v>6</v>
      </c>
    </row>
    <row r="208" spans="1:2" x14ac:dyDescent="0.25">
      <c r="A208" s="41" t="s">
        <v>293</v>
      </c>
      <c r="B208" s="5">
        <v>4</v>
      </c>
    </row>
    <row r="209" spans="1:2" x14ac:dyDescent="0.25">
      <c r="A209" s="41" t="s">
        <v>294</v>
      </c>
      <c r="B209" s="5">
        <v>3</v>
      </c>
    </row>
    <row r="210" spans="1:2" x14ac:dyDescent="0.25">
      <c r="A210" s="39" t="s">
        <v>130</v>
      </c>
      <c r="B210" s="3"/>
    </row>
    <row r="211" spans="1:2" x14ac:dyDescent="0.25">
      <c r="A211" s="41" t="s">
        <v>295</v>
      </c>
      <c r="B211" s="5">
        <v>3</v>
      </c>
    </row>
    <row r="212" spans="1:2" x14ac:dyDescent="0.25">
      <c r="A212" s="39" t="s">
        <v>99</v>
      </c>
      <c r="B212" s="3"/>
    </row>
    <row r="213" spans="1:2" x14ac:dyDescent="0.25">
      <c r="A213" s="41" t="s">
        <v>231</v>
      </c>
      <c r="B213" s="5">
        <v>3</v>
      </c>
    </row>
    <row r="214" spans="1:2" x14ac:dyDescent="0.25">
      <c r="A214" s="41" t="s">
        <v>296</v>
      </c>
      <c r="B214" s="5">
        <v>3</v>
      </c>
    </row>
    <row r="215" spans="1:2" x14ac:dyDescent="0.25">
      <c r="A215" s="41" t="s">
        <v>297</v>
      </c>
      <c r="B215" s="5">
        <v>6</v>
      </c>
    </row>
    <row r="216" spans="1:2" x14ac:dyDescent="0.25">
      <c r="A216" s="39" t="s">
        <v>100</v>
      </c>
      <c r="B216" s="3"/>
    </row>
    <row r="217" spans="1:2" x14ac:dyDescent="0.25">
      <c r="A217" s="41" t="s">
        <v>232</v>
      </c>
      <c r="B217" s="5">
        <v>9</v>
      </c>
    </row>
    <row r="218" spans="1:2" x14ac:dyDescent="0.25">
      <c r="A218" s="41" t="s">
        <v>233</v>
      </c>
      <c r="B218" s="5">
        <v>36</v>
      </c>
    </row>
    <row r="219" spans="1:2" x14ac:dyDescent="0.25">
      <c r="A219" s="41" t="s">
        <v>234</v>
      </c>
      <c r="B219" s="5">
        <v>9</v>
      </c>
    </row>
    <row r="220" spans="1:2" x14ac:dyDescent="0.25">
      <c r="A220" s="41" t="s">
        <v>298</v>
      </c>
      <c r="B220" s="5">
        <v>9</v>
      </c>
    </row>
    <row r="221" spans="1:2" x14ac:dyDescent="0.25">
      <c r="A221" s="41" t="s">
        <v>299</v>
      </c>
      <c r="B221" s="5">
        <v>6</v>
      </c>
    </row>
    <row r="222" spans="1:2" x14ac:dyDescent="0.25">
      <c r="A222" s="41" t="s">
        <v>235</v>
      </c>
      <c r="B222" s="5">
        <v>7</v>
      </c>
    </row>
    <row r="223" spans="1:2" x14ac:dyDescent="0.25">
      <c r="A223" s="41" t="s">
        <v>236</v>
      </c>
      <c r="B223" s="5">
        <v>7</v>
      </c>
    </row>
    <row r="224" spans="1:2" x14ac:dyDescent="0.25">
      <c r="A224" s="41" t="s">
        <v>237</v>
      </c>
      <c r="B224" s="5">
        <v>4</v>
      </c>
    </row>
    <row r="225" spans="1:2" x14ac:dyDescent="0.25">
      <c r="A225" s="41" t="s">
        <v>300</v>
      </c>
      <c r="B225" s="5">
        <v>4</v>
      </c>
    </row>
    <row r="226" spans="1:2" x14ac:dyDescent="0.25">
      <c r="A226" s="41" t="s">
        <v>301</v>
      </c>
      <c r="B226" s="5">
        <v>3</v>
      </c>
    </row>
    <row r="227" spans="1:2" x14ac:dyDescent="0.25">
      <c r="A227" s="41" t="s">
        <v>302</v>
      </c>
      <c r="B227" s="5">
        <v>5</v>
      </c>
    </row>
    <row r="228" spans="1:2" x14ac:dyDescent="0.25">
      <c r="A228" s="73" t="s">
        <v>238</v>
      </c>
      <c r="B228" s="73">
        <v>337</v>
      </c>
    </row>
    <row r="229" spans="1:2" x14ac:dyDescent="0.25">
      <c r="A229" s="58" t="s">
        <v>303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FT Demographics</vt:lpstr>
      <vt:lpstr>FT Geo Region of Entrants</vt:lpstr>
      <vt:lpstr>FT Employment Statistics</vt:lpstr>
      <vt:lpstr>Intern Demographics</vt:lpstr>
      <vt:lpstr>Intern Employment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Navarre</dc:creator>
  <cp:lastModifiedBy>Julia Navarre</cp:lastModifiedBy>
  <dcterms:created xsi:type="dcterms:W3CDTF">2022-04-04T16:33:43Z</dcterms:created>
  <dcterms:modified xsi:type="dcterms:W3CDTF">2022-05-04T21:09:25Z</dcterms:modified>
</cp:coreProperties>
</file>