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30" windowHeight="8670" activeTab="0"/>
  </bookViews>
  <sheets>
    <sheet name="Receivables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<sst xmlns="http://schemas.openxmlformats.org/spreadsheetml/2006/main" count="79" uniqueCount="64">
  <si>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sample mean</t>
  </si>
  <si>
    <t>sample standard deviation</t>
  </si>
  <si>
    <t>sample size</t>
  </si>
  <si>
    <t>standard error of the mean</t>
  </si>
  <si>
    <t>hypothesized mean</t>
  </si>
  <si>
    <t>significance level of the sample</t>
  </si>
  <si>
    <t>alternative example</t>
  </si>
  <si>
    <t>calculations</t>
  </si>
  <si>
    <t>sample data</t>
  </si>
  <si>
    <t>Accounts Receivable</t>
  </si>
  <si>
    <t>We take as our null hypothesis - the statement under</t>
  </si>
  <si>
    <t>investigation - that the true population mean balance</t>
  </si>
  <si>
    <t>closely a specific instance of the statement could be</t>
  </si>
  <si>
    <t>made to fit the observed data. (This is the equivalent</t>
  </si>
  <si>
    <t>of "giving the accused every benefit of the doubt.")</t>
  </si>
  <si>
    <t>In this example, of all population means that are</t>
  </si>
  <si>
    <t>strongly the data contradicts this assumption.</t>
  </si>
  <si>
    <t>then it will contradict every other possible instance of</t>
  </si>
  <si>
    <t>(If the data contradicts this particular assumption,</t>
  </si>
  <si>
    <t>the null hypothesis at least as strongly.)</t>
  </si>
  <si>
    <t>Now, let's assume a study (i.e., a statistical</t>
  </si>
  <si>
    <t>procedure) just like the one Mary performed were to</t>
  </si>
  <si>
    <t>be carried out in a world where the true population</t>
  </si>
  <si>
    <t>sampling error, we'd get a result at least as</t>
  </si>
  <si>
    <t>Well, viewing the result of this hypothetical study as</t>
  </si>
  <si>
    <t>a random variable, we'd expect the result to be</t>
  </si>
  <si>
    <t>The probability that such a random variable takes a</t>
  </si>
  <si>
    <t>level of our data with respect to the original statement.</t>
  </si>
  <si>
    <t>due is at least $300. Then we ask ourselves how</t>
  </si>
  <si>
    <t>greater than or equal to $300, the one closest to</t>
  </si>
  <si>
    <t>what we've observed in the data is precisely $300.</t>
  </si>
  <si>
    <r>
      <t>We'll assume the true mean</t>
    </r>
    <r>
      <rPr>
        <i/>
        <sz val="10"/>
        <rFont val="Arial"/>
        <family val="2"/>
      </rPr>
      <t xml:space="preserve"> is</t>
    </r>
    <r>
      <rPr>
        <sz val="10"/>
        <rFont val="Arial"/>
        <family val="2"/>
      </rPr>
      <t xml:space="preserve"> $300, and see how</t>
    </r>
  </si>
  <si>
    <t>mean is $300. How likely is it that, purely due to</t>
  </si>
  <si>
    <t>If, alternatively, the observed sample mean had been</t>
  </si>
  <si>
    <t>$260, the significance level of the data would have</t>
  </si>
  <si>
    <t>sample mean of $280 which she actually observed</t>
  </si>
  <si>
    <t>(i.e., that we'd obtain a sample mean of $280 or less)?</t>
  </si>
  <si>
    <r>
      <t>contradictory</t>
    </r>
    <r>
      <rPr>
        <i/>
        <sz val="10"/>
        <rFont val="Arial"/>
        <family val="2"/>
      </rPr>
      <t xml:space="preserve"> to the original statement</t>
    </r>
    <r>
      <rPr>
        <sz val="10"/>
        <rFont val="Arial"/>
        <family val="0"/>
      </rPr>
      <t xml:space="preserve"> as is the</t>
    </r>
  </si>
  <si>
    <t>data, with respect to the original claim</t>
  </si>
  <si>
    <t>distribution to compute the significance levels. More</t>
  </si>
  <si>
    <t>precisely, in order to adjust for the fact that I'm using</t>
  </si>
  <si>
    <t>the same sample data to estimate both the population</t>
  </si>
  <si>
    <t>mean and the population standard deviation, I should</t>
  </si>
  <si>
    <t>use the t-distribution with - in this case - 64-1 = 63</t>
  </si>
  <si>
    <t>degrees of freedom. The precise significance levels are</t>
  </si>
  <si>
    <t>and</t>
  </si>
  <si>
    <t>$300 and a standard deviation of roughly $120/sqrt(64).</t>
  </si>
  <si>
    <t>approximately normally distributed, with a mean of</t>
  </si>
  <si>
    <r>
      <t>Note:</t>
    </r>
    <r>
      <rPr>
        <sz val="10"/>
        <rFont val="Arial"/>
        <family val="0"/>
      </rPr>
      <t xml:space="preserve"> In the calculations above, I've used the normal</t>
    </r>
  </si>
  <si>
    <t>For all practical purposes, I'll draw the same ultimate</t>
  </si>
  <si>
    <t>conclusions.</t>
  </si>
  <si>
    <t>estimate/prediction of unknown quantity</t>
  </si>
  <si>
    <t>measure of uncertainty</t>
  </si>
  <si>
    <t>number of explanatory variables in regression, or</t>
  </si>
  <si>
    <t>0 if dealing with a population mean</t>
  </si>
  <si>
    <t>significance level of data with respect to null hypothesis</t>
  </si>
  <si>
    <t>Null hypothesis:</t>
  </si>
  <si>
    <t>≥</t>
  </si>
  <si>
    <t xml:space="preserve">true value   </t>
  </si>
  <si>
    <t>=</t>
  </si>
  <si>
    <t>≤</t>
  </si>
  <si>
    <t>The "Hypothesis Testing Tool" workbook automates this process.</t>
  </si>
  <si>
    <t>value of $280 or less is 9.36%. That's the significance</t>
  </si>
  <si>
    <t>been 0.49%.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</si>
</sst>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\ \ "/>
    <numFmt numFmtId="167" formatCode="0.0000%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1" fillId="0" borderId="1" xfId="0" applyNumberFormat="1" applyFont="1" applyBorder="1" applyAlignment="1">
      <alignment/>
    </xf>
    <xf numFmtId="8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7" fontId="4" fillId="2" borderId="2" xfId="0" applyNumberFormat="1" applyFont="1" applyFill="1" applyBorder="1" applyAlignment="1">
      <alignment/>
    </xf>
    <xf numFmtId="0" fontId="2" fillId="0" borderId="3" xfId="0" applyFont="1" applyBorder="1" applyAlignment="1" quotePrefix="1">
      <alignment horizontal="center"/>
    </xf>
    <xf numFmtId="167" fontId="4" fillId="2" borderId="3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167" fontId="4" fillId="2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right" inden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3" borderId="8" xfId="0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29</xdr:row>
      <xdr:rowOff>133350</xdr:rowOff>
    </xdr:from>
    <xdr:to>
      <xdr:col>7</xdr:col>
      <xdr:colOff>533400</xdr:colOff>
      <xdr:row>32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028950" y="4924425"/>
          <a:ext cx="1323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32</xdr:row>
      <xdr:rowOff>38100</xdr:rowOff>
    </xdr:from>
    <xdr:to>
      <xdr:col>7</xdr:col>
      <xdr:colOff>514350</xdr:colOff>
      <xdr:row>38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2933700" y="5343525"/>
          <a:ext cx="1400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1.7109375" style="0" customWidth="1"/>
    <col min="2" max="6" width="9.28125" style="0" customWidth="1"/>
    <col min="16" max="16" width="13.28125" style="0" customWidth="1"/>
  </cols>
  <sheetData>
    <row r="1" spans="2:7" ht="16.5" thickBot="1">
      <c r="B1" s="12" t="s">
        <v>9</v>
      </c>
      <c r="C1" s="12"/>
      <c r="D1" s="12"/>
      <c r="E1" s="12"/>
      <c r="G1" s="5" t="s">
        <v>8</v>
      </c>
    </row>
    <row r="2" spans="7:11" ht="12.75">
      <c r="G2" s="6">
        <v>283</v>
      </c>
      <c r="I2" s="11" t="s">
        <v>7</v>
      </c>
      <c r="J2" s="11"/>
      <c r="K2" s="11"/>
    </row>
    <row r="3" spans="2:7" ht="12.75">
      <c r="B3" t="s">
        <v>10</v>
      </c>
      <c r="G3" s="7">
        <v>366</v>
      </c>
    </row>
    <row r="4" spans="2:10" ht="12.75">
      <c r="B4" t="s">
        <v>11</v>
      </c>
      <c r="G4" s="7">
        <v>238</v>
      </c>
      <c r="I4" s="2">
        <v>300</v>
      </c>
      <c r="J4" t="s">
        <v>4</v>
      </c>
    </row>
    <row r="5" spans="2:7" ht="12.75">
      <c r="B5" t="s">
        <v>28</v>
      </c>
      <c r="G5" s="7">
        <v>481</v>
      </c>
    </row>
    <row r="6" spans="2:10" ht="12.75">
      <c r="B6" t="s">
        <v>12</v>
      </c>
      <c r="G6" s="7">
        <v>309</v>
      </c>
      <c r="I6">
        <f>COUNT(G2:G65)</f>
        <v>64</v>
      </c>
      <c r="J6" t="s">
        <v>2</v>
      </c>
    </row>
    <row r="7" spans="2:10" ht="12.75">
      <c r="B7" t="s">
        <v>13</v>
      </c>
      <c r="G7" s="7">
        <v>274</v>
      </c>
      <c r="I7" s="1">
        <f>AVERAGE(G2:G65)</f>
        <v>280</v>
      </c>
      <c r="J7" t="s">
        <v>0</v>
      </c>
    </row>
    <row r="8" spans="2:10" ht="12.75">
      <c r="B8" t="s">
        <v>14</v>
      </c>
      <c r="G8" s="7">
        <v>277</v>
      </c>
      <c r="I8" s="1">
        <f>STDEV(G2:G65)</f>
        <v>120.00013227505937</v>
      </c>
      <c r="J8" t="s">
        <v>1</v>
      </c>
    </row>
    <row r="9" spans="7:10" ht="12.75">
      <c r="G9" s="7">
        <v>399</v>
      </c>
      <c r="I9" s="1">
        <f>I8/SQRT(I6)</f>
        <v>15.000016534382421</v>
      </c>
      <c r="J9" t="s">
        <v>3</v>
      </c>
    </row>
    <row r="10" spans="2:7" ht="13.5" thickBot="1">
      <c r="B10" t="s">
        <v>15</v>
      </c>
      <c r="G10" s="7">
        <v>328</v>
      </c>
    </row>
    <row r="11" spans="2:10" ht="13.5" thickBot="1">
      <c r="B11" t="s">
        <v>29</v>
      </c>
      <c r="G11" s="7">
        <v>386</v>
      </c>
      <c r="I11" s="3">
        <f>NORMDIST(I7,I4,I9,TRUE)</f>
        <v>0.0912114607751977</v>
      </c>
      <c r="J11" t="s">
        <v>5</v>
      </c>
    </row>
    <row r="12" spans="2:10" ht="12.75">
      <c r="B12" t="s">
        <v>30</v>
      </c>
      <c r="G12" s="7">
        <v>331</v>
      </c>
      <c r="J12" t="s">
        <v>38</v>
      </c>
    </row>
    <row r="13" spans="2:7" ht="12.75">
      <c r="B13" t="s">
        <v>31</v>
      </c>
      <c r="G13" s="7">
        <v>270</v>
      </c>
    </row>
    <row r="14" spans="2:11" ht="12.75">
      <c r="B14" t="s">
        <v>16</v>
      </c>
      <c r="G14" s="7">
        <v>264</v>
      </c>
      <c r="I14" s="11" t="s">
        <v>6</v>
      </c>
      <c r="J14" s="11"/>
      <c r="K14" s="11"/>
    </row>
    <row r="15" spans="2:7" ht="12.75">
      <c r="B15" t="s">
        <v>18</v>
      </c>
      <c r="G15" s="7">
        <v>326</v>
      </c>
    </row>
    <row r="16" spans="2:10" ht="12.75">
      <c r="B16" t="s">
        <v>17</v>
      </c>
      <c r="G16" s="7">
        <v>368</v>
      </c>
      <c r="I16" s="4">
        <v>260</v>
      </c>
      <c r="J16" t="s">
        <v>0</v>
      </c>
    </row>
    <row r="17" spans="2:7" ht="13.5" thickBot="1">
      <c r="B17" t="s">
        <v>19</v>
      </c>
      <c r="G17" s="7">
        <v>73</v>
      </c>
    </row>
    <row r="18" spans="7:10" ht="13.5" thickBot="1">
      <c r="G18" s="7">
        <v>414</v>
      </c>
      <c r="I18" s="3">
        <f>NORMDIST(I16,I4,I9,TRUE)</f>
        <v>0.003830414065566834</v>
      </c>
      <c r="J18" t="s">
        <v>5</v>
      </c>
    </row>
    <row r="19" spans="2:10" ht="12.75">
      <c r="B19" t="s">
        <v>20</v>
      </c>
      <c r="G19" s="7">
        <v>115</v>
      </c>
      <c r="J19" t="s">
        <v>38</v>
      </c>
    </row>
    <row r="20" spans="2:7" ht="12.75">
      <c r="B20" t="s">
        <v>21</v>
      </c>
      <c r="G20" s="7">
        <v>355</v>
      </c>
    </row>
    <row r="21" spans="2:7" ht="12.75">
      <c r="B21" t="s">
        <v>22</v>
      </c>
      <c r="G21" s="7">
        <v>586</v>
      </c>
    </row>
    <row r="22" spans="2:9" ht="12.75">
      <c r="B22" t="s">
        <v>32</v>
      </c>
      <c r="G22" s="7">
        <v>142</v>
      </c>
      <c r="I22" s="10" t="s">
        <v>48</v>
      </c>
    </row>
    <row r="23" spans="2:9" ht="12.75">
      <c r="B23" t="s">
        <v>23</v>
      </c>
      <c r="G23" s="7">
        <v>205</v>
      </c>
      <c r="I23" t="s">
        <v>39</v>
      </c>
    </row>
    <row r="24" spans="2:9" ht="12.75">
      <c r="B24" t="s">
        <v>37</v>
      </c>
      <c r="G24" s="7">
        <v>384</v>
      </c>
      <c r="I24" t="s">
        <v>40</v>
      </c>
    </row>
    <row r="25" spans="2:9" ht="12.75">
      <c r="B25" t="s">
        <v>35</v>
      </c>
      <c r="G25" s="7">
        <v>290</v>
      </c>
      <c r="I25" t="s">
        <v>41</v>
      </c>
    </row>
    <row r="26" spans="2:9" ht="12.75">
      <c r="B26" t="s">
        <v>36</v>
      </c>
      <c r="G26" s="7">
        <v>446</v>
      </c>
      <c r="I26" t="s">
        <v>42</v>
      </c>
    </row>
    <row r="27" spans="7:9" ht="12.75">
      <c r="G27" s="7">
        <v>294</v>
      </c>
      <c r="I27" t="s">
        <v>43</v>
      </c>
    </row>
    <row r="28" spans="2:9" ht="12.75">
      <c r="B28" t="s">
        <v>24</v>
      </c>
      <c r="G28" s="7">
        <v>381</v>
      </c>
      <c r="I28" t="s">
        <v>44</v>
      </c>
    </row>
    <row r="29" spans="2:7" ht="13.5" thickBot="1">
      <c r="B29" t="s">
        <v>25</v>
      </c>
      <c r="G29" s="7">
        <v>392</v>
      </c>
    </row>
    <row r="30" spans="2:9" ht="13.5" thickBot="1">
      <c r="B30" t="s">
        <v>47</v>
      </c>
      <c r="G30" s="7">
        <v>0</v>
      </c>
      <c r="I30" s="3">
        <f>TDIST((I4-I7)/I9,63,TRUE)</f>
        <v>0.0936120746218555</v>
      </c>
    </row>
    <row r="31" spans="2:9" ht="13.5" thickBot="1">
      <c r="B31" t="s">
        <v>46</v>
      </c>
      <c r="G31" s="7">
        <v>254</v>
      </c>
      <c r="I31" s="9" t="s">
        <v>45</v>
      </c>
    </row>
    <row r="32" spans="7:9" ht="13.5" thickBot="1">
      <c r="G32" s="7">
        <v>120</v>
      </c>
      <c r="I32" s="3">
        <f>TDIST((I4-I16)/I9,63,TRUE)</f>
        <v>0.004861822580073139</v>
      </c>
    </row>
    <row r="33" spans="2:7" ht="12.75">
      <c r="B33" t="s">
        <v>26</v>
      </c>
      <c r="G33" s="7">
        <v>275</v>
      </c>
    </row>
    <row r="34" spans="2:9" ht="12.75">
      <c r="B34" t="s">
        <v>62</v>
      </c>
      <c r="G34" s="7">
        <v>232</v>
      </c>
      <c r="I34" t="s">
        <v>49</v>
      </c>
    </row>
    <row r="35" spans="2:9" ht="12.75">
      <c r="B35" t="s">
        <v>27</v>
      </c>
      <c r="G35" s="7">
        <v>296</v>
      </c>
      <c r="I35" t="s">
        <v>50</v>
      </c>
    </row>
    <row r="36" ht="12.75">
      <c r="G36" s="7">
        <v>356</v>
      </c>
    </row>
    <row r="37" spans="2:9" ht="12.75">
      <c r="B37" t="s">
        <v>33</v>
      </c>
      <c r="G37" s="7">
        <v>222</v>
      </c>
      <c r="I37" t="s">
        <v>61</v>
      </c>
    </row>
    <row r="38" spans="2:7" ht="12.75">
      <c r="B38" t="s">
        <v>34</v>
      </c>
      <c r="G38" s="7">
        <v>318</v>
      </c>
    </row>
    <row r="39" spans="2:18" ht="12.75">
      <c r="B39" t="s">
        <v>63</v>
      </c>
      <c r="G39" s="7">
        <v>141</v>
      </c>
      <c r="I39" s="19">
        <v>280</v>
      </c>
      <c r="J39" s="20" t="s">
        <v>51</v>
      </c>
      <c r="K39" s="21"/>
      <c r="L39" s="21"/>
      <c r="M39" s="21"/>
      <c r="N39" s="21"/>
      <c r="O39" s="21"/>
      <c r="P39" s="21"/>
      <c r="Q39" s="21"/>
      <c r="R39" s="22"/>
    </row>
    <row r="40" spans="7:18" ht="12.75">
      <c r="G40" s="7">
        <v>410</v>
      </c>
      <c r="I40" s="23">
        <v>15</v>
      </c>
      <c r="J40" s="24" t="s">
        <v>52</v>
      </c>
      <c r="K40" s="25"/>
      <c r="L40" s="25"/>
      <c r="M40" s="25"/>
      <c r="N40" s="25"/>
      <c r="O40" s="25"/>
      <c r="P40" s="25"/>
      <c r="Q40" s="25"/>
      <c r="R40" s="26"/>
    </row>
    <row r="41" spans="7:18" ht="12.75">
      <c r="G41" s="7">
        <v>192</v>
      </c>
      <c r="I41" s="23">
        <v>64</v>
      </c>
      <c r="J41" s="24" t="s">
        <v>2</v>
      </c>
      <c r="K41" s="25"/>
      <c r="L41" s="25"/>
      <c r="M41" s="25"/>
      <c r="N41" s="25"/>
      <c r="O41" s="25"/>
      <c r="P41" s="25"/>
      <c r="Q41" s="25"/>
      <c r="R41" s="26"/>
    </row>
    <row r="42" spans="7:18" ht="12.75">
      <c r="G42" s="7">
        <v>334</v>
      </c>
      <c r="I42" s="23">
        <v>0</v>
      </c>
      <c r="J42" s="24" t="s">
        <v>53</v>
      </c>
      <c r="K42" s="25"/>
      <c r="L42" s="25"/>
      <c r="M42" s="25"/>
      <c r="N42" s="25"/>
      <c r="O42" s="25"/>
      <c r="P42" s="25"/>
      <c r="Q42" s="25"/>
      <c r="R42" s="26"/>
    </row>
    <row r="43" spans="7:18" ht="12.75">
      <c r="G43" s="7">
        <v>489</v>
      </c>
      <c r="I43" s="27"/>
      <c r="J43" s="24" t="s">
        <v>54</v>
      </c>
      <c r="K43" s="25"/>
      <c r="L43" s="25"/>
      <c r="M43" s="25"/>
      <c r="N43" s="25"/>
      <c r="O43" s="25"/>
      <c r="P43" s="25"/>
      <c r="Q43" s="25"/>
      <c r="R43" s="26"/>
    </row>
    <row r="44" spans="7:18" ht="12.75">
      <c r="G44" s="7">
        <v>104</v>
      </c>
      <c r="I44" s="27"/>
      <c r="J44" s="25"/>
      <c r="K44" s="25"/>
      <c r="L44" s="25"/>
      <c r="M44" s="25"/>
      <c r="N44" s="25"/>
      <c r="O44" s="25"/>
      <c r="P44" s="25"/>
      <c r="Q44" s="25"/>
      <c r="R44" s="26"/>
    </row>
    <row r="45" spans="7:18" ht="12.75">
      <c r="G45" s="7">
        <v>353</v>
      </c>
      <c r="I45" s="27"/>
      <c r="J45" s="25"/>
      <c r="K45" s="25"/>
      <c r="L45" s="25"/>
      <c r="M45" s="25"/>
      <c r="N45" s="25"/>
      <c r="O45" s="28" t="s">
        <v>55</v>
      </c>
      <c r="P45" s="29"/>
      <c r="Q45" s="29"/>
      <c r="R45" s="26"/>
    </row>
    <row r="46" spans="7:18" ht="13.5" thickBot="1">
      <c r="G46" s="7">
        <v>177</v>
      </c>
      <c r="I46" s="30" t="s">
        <v>56</v>
      </c>
      <c r="J46" s="31"/>
      <c r="K46" s="25"/>
      <c r="L46" s="25"/>
      <c r="M46" s="25"/>
      <c r="N46" s="25"/>
      <c r="O46" s="29"/>
      <c r="P46" s="29"/>
      <c r="Q46" s="29"/>
      <c r="R46" s="26"/>
    </row>
    <row r="47" spans="7:18" ht="12.75">
      <c r="G47" s="7">
        <v>85</v>
      </c>
      <c r="I47" s="27"/>
      <c r="J47" s="25"/>
      <c r="K47" s="32"/>
      <c r="L47" s="13" t="s">
        <v>57</v>
      </c>
      <c r="M47" s="32"/>
      <c r="N47" s="25"/>
      <c r="O47" s="25"/>
      <c r="P47" s="14">
        <f>IF(I39&gt;=M48,1,TDIST((M48-I39)/I40,I41-1-I42,TRUE))</f>
        <v>0.09361183491178815</v>
      </c>
      <c r="Q47" s="25"/>
      <c r="R47" s="26"/>
    </row>
    <row r="48" spans="7:18" ht="12.75">
      <c r="G48" s="7">
        <v>371</v>
      </c>
      <c r="I48" s="27"/>
      <c r="J48" s="25"/>
      <c r="K48" s="32" t="s">
        <v>58</v>
      </c>
      <c r="L48" s="15" t="s">
        <v>59</v>
      </c>
      <c r="M48" s="33">
        <v>300</v>
      </c>
      <c r="N48" s="25"/>
      <c r="O48" s="25"/>
      <c r="P48" s="16">
        <f>2*TDIST(ABS(M48-I39)/I40,I41-1-I42,TRUE)</f>
        <v>0.1872236698235763</v>
      </c>
      <c r="Q48" s="25"/>
      <c r="R48" s="26"/>
    </row>
    <row r="49" spans="7:18" ht="13.5" thickBot="1">
      <c r="G49" s="7">
        <v>145</v>
      </c>
      <c r="I49" s="27"/>
      <c r="J49" s="25"/>
      <c r="K49" s="32"/>
      <c r="L49" s="17" t="s">
        <v>60</v>
      </c>
      <c r="M49" s="32"/>
      <c r="N49" s="25"/>
      <c r="O49" s="25"/>
      <c r="P49" s="18">
        <f>IF(M48&gt;=I39,1,TDIST((I39-M48)/I40,I41-1-I42,TRUE))</f>
        <v>1</v>
      </c>
      <c r="Q49" s="25"/>
      <c r="R49" s="26"/>
    </row>
    <row r="50" spans="7:18" ht="12.75">
      <c r="G50" s="7">
        <v>298</v>
      </c>
      <c r="I50" s="34"/>
      <c r="J50" s="35"/>
      <c r="K50" s="36"/>
      <c r="L50" s="36"/>
      <c r="M50" s="36"/>
      <c r="N50" s="35"/>
      <c r="O50" s="35"/>
      <c r="P50" s="36" t="str">
        <f>"(from t-distribution with "&amp;TEXT(I41-1-I42,"0")&amp;" degrees of freedom)"</f>
        <v>(from t-distribution with 63 degrees of freedom)</v>
      </c>
      <c r="Q50" s="35"/>
      <c r="R50" s="37"/>
    </row>
    <row r="51" ht="12.75">
      <c r="G51" s="7">
        <v>20</v>
      </c>
    </row>
    <row r="52" spans="7:18" ht="12.75">
      <c r="G52" s="7">
        <v>66</v>
      </c>
      <c r="I52" s="19">
        <v>260</v>
      </c>
      <c r="J52" s="20" t="s">
        <v>51</v>
      </c>
      <c r="K52" s="21"/>
      <c r="L52" s="21"/>
      <c r="M52" s="21"/>
      <c r="N52" s="21"/>
      <c r="O52" s="21"/>
      <c r="P52" s="21"/>
      <c r="Q52" s="21"/>
      <c r="R52" s="22"/>
    </row>
    <row r="53" spans="7:18" ht="12.75">
      <c r="G53" s="7">
        <v>284</v>
      </c>
      <c r="I53" s="23">
        <v>15</v>
      </c>
      <c r="J53" s="24" t="s">
        <v>52</v>
      </c>
      <c r="K53" s="25"/>
      <c r="L53" s="25"/>
      <c r="M53" s="25"/>
      <c r="N53" s="25"/>
      <c r="O53" s="25"/>
      <c r="P53" s="25"/>
      <c r="Q53" s="25"/>
      <c r="R53" s="26"/>
    </row>
    <row r="54" spans="7:18" ht="12.75">
      <c r="G54" s="7">
        <v>119</v>
      </c>
      <c r="I54" s="23">
        <v>64</v>
      </c>
      <c r="J54" s="24" t="s">
        <v>2</v>
      </c>
      <c r="K54" s="25"/>
      <c r="L54" s="25"/>
      <c r="M54" s="25"/>
      <c r="N54" s="25"/>
      <c r="O54" s="25"/>
      <c r="P54" s="25"/>
      <c r="Q54" s="25"/>
      <c r="R54" s="26"/>
    </row>
    <row r="55" spans="7:18" ht="12.75">
      <c r="G55" s="7">
        <v>166</v>
      </c>
      <c r="I55" s="23">
        <v>0</v>
      </c>
      <c r="J55" s="24" t="s">
        <v>53</v>
      </c>
      <c r="K55" s="25"/>
      <c r="L55" s="25"/>
      <c r="M55" s="25"/>
      <c r="N55" s="25"/>
      <c r="O55" s="25"/>
      <c r="P55" s="25"/>
      <c r="Q55" s="25"/>
      <c r="R55" s="26"/>
    </row>
    <row r="56" spans="7:18" ht="12.75">
      <c r="G56" s="7">
        <v>296</v>
      </c>
      <c r="I56" s="27"/>
      <c r="J56" s="24" t="s">
        <v>54</v>
      </c>
      <c r="K56" s="25"/>
      <c r="L56" s="25"/>
      <c r="M56" s="25"/>
      <c r="N56" s="25"/>
      <c r="O56" s="25"/>
      <c r="P56" s="25"/>
      <c r="Q56" s="25"/>
      <c r="R56" s="26"/>
    </row>
    <row r="57" spans="7:18" ht="12.75">
      <c r="G57" s="7">
        <v>336</v>
      </c>
      <c r="I57" s="27"/>
      <c r="J57" s="25"/>
      <c r="K57" s="25"/>
      <c r="L57" s="25"/>
      <c r="M57" s="25"/>
      <c r="N57" s="25"/>
      <c r="O57" s="25"/>
      <c r="P57" s="25"/>
      <c r="Q57" s="25"/>
      <c r="R57" s="26"/>
    </row>
    <row r="58" spans="7:18" ht="12.75">
      <c r="G58" s="7">
        <v>218</v>
      </c>
      <c r="I58" s="27"/>
      <c r="J58" s="25"/>
      <c r="K58" s="25"/>
      <c r="L58" s="25"/>
      <c r="M58" s="25"/>
      <c r="N58" s="25"/>
      <c r="O58" s="28" t="s">
        <v>55</v>
      </c>
      <c r="P58" s="29"/>
      <c r="Q58" s="29"/>
      <c r="R58" s="26"/>
    </row>
    <row r="59" spans="7:18" ht="13.5" thickBot="1">
      <c r="G59" s="7">
        <v>475</v>
      </c>
      <c r="I59" s="30" t="s">
        <v>56</v>
      </c>
      <c r="J59" s="31"/>
      <c r="K59" s="25"/>
      <c r="L59" s="25"/>
      <c r="M59" s="25"/>
      <c r="N59" s="25"/>
      <c r="O59" s="29"/>
      <c r="P59" s="29"/>
      <c r="Q59" s="29"/>
      <c r="R59" s="26"/>
    </row>
    <row r="60" spans="7:18" ht="12.75">
      <c r="G60" s="7">
        <v>206</v>
      </c>
      <c r="I60" s="27"/>
      <c r="J60" s="25"/>
      <c r="K60" s="32"/>
      <c r="L60" s="13" t="s">
        <v>57</v>
      </c>
      <c r="M60" s="32"/>
      <c r="N60" s="25"/>
      <c r="O60" s="25"/>
      <c r="P60" s="14">
        <f>IF(I52&gt;=M61,1,TDIST((M61-I52)/I53,I54-1-I55,TRUE))</f>
        <v>0.0048617844584305375</v>
      </c>
      <c r="Q60" s="25"/>
      <c r="R60" s="26"/>
    </row>
    <row r="61" spans="7:18" ht="12.75">
      <c r="G61" s="7">
        <v>326</v>
      </c>
      <c r="I61" s="27"/>
      <c r="J61" s="25"/>
      <c r="K61" s="32" t="s">
        <v>58</v>
      </c>
      <c r="L61" s="15" t="s">
        <v>59</v>
      </c>
      <c r="M61" s="33">
        <v>300</v>
      </c>
      <c r="N61" s="25"/>
      <c r="O61" s="25"/>
      <c r="P61" s="16">
        <f>2*TDIST(ABS(M61-I52)/I53,I54-1-I55,TRUE)</f>
        <v>0.009723568916861075</v>
      </c>
      <c r="Q61" s="25"/>
      <c r="R61" s="26"/>
    </row>
    <row r="62" spans="7:18" ht="13.5" thickBot="1">
      <c r="G62" s="7">
        <v>263</v>
      </c>
      <c r="I62" s="27"/>
      <c r="J62" s="25"/>
      <c r="K62" s="32"/>
      <c r="L62" s="17" t="s">
        <v>60</v>
      </c>
      <c r="M62" s="32"/>
      <c r="N62" s="25"/>
      <c r="O62" s="25"/>
      <c r="P62" s="18">
        <f>IF(M61&gt;=I52,1,TDIST((I52-M61)/I53,I54-1-I55,TRUE))</f>
        <v>1</v>
      </c>
      <c r="Q62" s="25"/>
      <c r="R62" s="26"/>
    </row>
    <row r="63" spans="7:18" ht="12.75">
      <c r="G63" s="7">
        <v>316</v>
      </c>
      <c r="I63" s="34"/>
      <c r="J63" s="35"/>
      <c r="K63" s="36"/>
      <c r="L63" s="36"/>
      <c r="M63" s="36"/>
      <c r="N63" s="35"/>
      <c r="O63" s="35"/>
      <c r="P63" s="36" t="str">
        <f>"(from t-distribution with "&amp;TEXT(I54-1-I55,"0")&amp;" degrees of freedom)"</f>
        <v>(from t-distribution with 63 degrees of freedom)</v>
      </c>
      <c r="Q63" s="35"/>
      <c r="R63" s="37"/>
    </row>
    <row r="64" ht="12.75">
      <c r="G64" s="7">
        <v>274</v>
      </c>
    </row>
    <row r="65" ht="13.5" thickBot="1">
      <c r="G65" s="8">
        <v>406</v>
      </c>
    </row>
  </sheetData>
  <mergeCells count="5">
    <mergeCell ref="O58:Q59"/>
    <mergeCell ref="I14:K14"/>
    <mergeCell ref="I2:K2"/>
    <mergeCell ref="B1:E1"/>
    <mergeCell ref="O45:Q46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2001-08-19T18:42:20Z</dcterms:created>
  <dcterms:modified xsi:type="dcterms:W3CDTF">2007-06-11T18:26:41Z</dcterms:modified>
  <cp:category/>
  <cp:version/>
  <cp:contentType/>
  <cp:contentStatus/>
</cp:coreProperties>
</file>