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960" windowHeight="10080" activeTab="0"/>
  </bookViews>
  <sheets>
    <sheet name="Answers" sheetId="1" r:id="rId1"/>
    <sheet name="Distribution Data" sheetId="2" state="hidden" r:id="rId2"/>
  </sheets>
  <definedNames/>
  <calcPr fullCalcOnLoad="1"/>
</workbook>
</file>

<file path=xl/comments1.xml><?xml version="1.0" encoding="utf-8"?>
<comments xmlns="http://schemas.openxmlformats.org/spreadsheetml/2006/main">
  <authors>
    <author>A satisfied Microsoft Office user</author>
  </authors>
  <commentList>
    <comment ref="I7" authorId="0">
      <text>
        <r>
          <rPr>
            <sz val="10"/>
            <rFont val="Tahoma"/>
            <family val="2"/>
          </rPr>
          <t>The sample mean - an unbiased estimate (assuming, of course,  that the sample was not selected in a biased manner) of the population mean.</t>
        </r>
      </text>
    </comment>
    <comment ref="I8" authorId="0">
      <text>
        <r>
          <rPr>
            <sz val="10"/>
            <rFont val="Tahoma"/>
            <family val="2"/>
          </rPr>
          <t>The sample standard deviation - an indication of how heterogeneous the population is.</t>
        </r>
      </text>
    </comment>
    <comment ref="I9" authorId="0">
      <text>
        <r>
          <rPr>
            <sz val="10"/>
            <rFont val="Tahoma"/>
            <family val="2"/>
          </rPr>
          <t>One standard-deviation's-worth of uncertainty in using the sample mean as an estimate of the population mean. This measures the exposure to sampling error (bad luck in the sampling process, which leads to a misrepresentative sample) inherent in simple random sampling with replacement.</t>
        </r>
      </text>
    </comment>
    <comment ref="I11" authorId="0">
      <text>
        <r>
          <rPr>
            <sz val="10"/>
            <rFont val="Tahoma"/>
            <family val="2"/>
          </rPr>
          <t>The smallest sample observation.</t>
        </r>
      </text>
    </comment>
    <comment ref="I12" authorId="0">
      <text>
        <r>
          <rPr>
            <sz val="10"/>
            <rFont val="Tahoma"/>
            <family val="2"/>
          </rPr>
          <t>The "middle" value observed in the sample (or the average of the two middle values, if the sample size is even). Typically this will be less than the sample mean if the distribution of values is positively skewed.</t>
        </r>
      </text>
    </comment>
    <comment ref="I13" authorId="0">
      <text>
        <r>
          <rPr>
            <sz val="10"/>
            <rFont val="Tahoma"/>
            <family val="2"/>
          </rPr>
          <t>The largest sample observation.</t>
        </r>
      </text>
    </comment>
    <comment ref="I14" authorId="0">
      <text>
        <r>
          <rPr>
            <sz val="10"/>
            <rFont val="Tahoma"/>
            <family val="2"/>
          </rPr>
          <t>The difference between the maximum and minimum observations - a crude measure of heterogeneity.</t>
        </r>
      </text>
    </comment>
    <comment ref="I16" authorId="0">
      <text>
        <r>
          <rPr>
            <sz val="10"/>
            <rFont val="Tahoma"/>
            <family val="2"/>
          </rPr>
          <t>Near zero if the distribution of observations is roughly symmetric. Positive if the right-hand (upper) tail is fatter and/or longer than the left-hand tail. (See also the note about the median.)</t>
        </r>
      </text>
    </comment>
    <comment ref="I17" authorId="0">
      <text>
        <r>
          <rPr>
            <sz val="10"/>
            <rFont val="Tahoma"/>
            <family val="2"/>
          </rPr>
          <t>The "peakedness" of the observed data. Positive if the distribution peaks more sharply in the center than would a normal distribution with the same mean and variance, negative in the opposite case.</t>
        </r>
      </text>
    </comment>
    <comment ref="I21" authorId="0">
      <text>
        <r>
          <rPr>
            <sz val="10"/>
            <rFont val="Tahoma"/>
            <family val="2"/>
          </rPr>
          <t>The replacement for the "1.96" when computing a 95%-confidence interval for the population mean using a small sample, IF you are willing to assume that the population is normally distributed. Computed from the t-distribution with one fewer degrees of freedom than the sample size.  (more)</t>
        </r>
      </text>
    </comment>
    <comment ref="I22" authorId="0">
      <text>
        <r>
          <rPr>
            <sz val="10"/>
            <rFont val="Tahoma"/>
            <family val="2"/>
          </rPr>
          <t>Your alternative, if you feel the normality assumption is unjustified and you're forced to work with a small sample (sample size of less than 25 or so), is to merely report the actual data. The skewness and kurtosis help to show whether the data appears to be normally distributed.</t>
        </r>
      </text>
    </comment>
    <comment ref="J28" authorId="0">
      <text>
        <r>
          <rPr>
            <sz val="10"/>
            <rFont val="Tahoma"/>
            <family val="2"/>
          </rPr>
          <t xml:space="preserve">If this cell is left blank, the constant is multiplied by 1 and incorporated into the prediction.  If a number is entered in this cell, the constant will be multiplied by that number when calculating the prediction.  For example, if 0 is entered here, the constant will not be used in the prediction calculation.
</t>
        </r>
      </text>
    </comment>
    <comment ref="I31" authorId="0">
      <text>
        <r>
          <rPr>
            <sz val="10"/>
            <rFont val="Tahoma"/>
            <family val="2"/>
          </rPr>
          <t>Measures net uncertainty in the prediction being made due to both potential sources of error, and is used to construct confidence intervals for predictions made for individuals.  (Computed as the square-root of the sum of the squares of the two standard errors listed below.)</t>
        </r>
      </text>
    </comment>
    <comment ref="I32" authorId="0">
      <text>
        <r>
          <rPr>
            <sz val="10"/>
            <rFont val="Tahoma"/>
            <family val="2"/>
          </rPr>
          <t>Measures uncertainty in the prediction due to the possibility that the residual is nonzero. Decreases with the addition of other relevant independent variables to the model, is the same for all values of the independent variables for which predictions are made.</t>
        </r>
      </text>
    </comment>
    <comment ref="I33" authorId="0">
      <text>
        <r>
          <rPr>
            <sz val="10"/>
            <rFont val="Tahoma"/>
            <family val="2"/>
          </rPr>
          <t>Measures uncertainty in the predicted value of the dependent variable due to sampling error in estimating the model coefficients. Decreases with sample size, depends on the values of the independent variables for which the prediction is made.</t>
        </r>
      </text>
    </comment>
    <comment ref="I41" authorId="0">
      <text>
        <r>
          <rPr>
            <sz val="10"/>
            <rFont val="Tahoma"/>
            <family val="2"/>
          </rPr>
          <t>Together, the coefficients yield the "prediction equation," which can be used to make predictions for individuals. Separately, they are "pure" estimates of the typical change in the dependent variable associated with a unit of change in any one independent variable, when the others remain unchanged.</t>
        </r>
      </text>
    </comment>
    <comment ref="I42" authorId="0">
      <text>
        <r>
          <rPr>
            <sz val="10"/>
            <rFont val="Tahoma"/>
            <family val="2"/>
          </rPr>
          <t>One standard-deviations'- worth of uncertainty in the estimate of the coefficient due to exposure to sampling error. Used to construct confidence intervals for the "true" coefficients.</t>
        </r>
      </text>
    </comment>
    <comment ref="I43" authorId="0">
      <text>
        <r>
          <rPr>
            <sz val="10"/>
            <rFont val="Tahoma"/>
            <family val="2"/>
          </rPr>
          <t xml:space="preserve"> If an independent variable has a "large" (positive or negative) t-ratio, then the sample data provides strong evidence that its true coefficient in this model is different from zero (i.e., the variable "belongs" in the model). The t-ratio is obtained by dividing a coefficient by its standard error.</t>
        </r>
      </text>
    </comment>
    <comment ref="I44" authorId="0">
      <text>
        <r>
          <rPr>
            <sz val="10"/>
            <rFont val="Tahoma"/>
            <family val="2"/>
          </rPr>
          <t>The significance level (sometimes called the "p-value") of the sample data with respect to the null hypothesis that the "true" coefficient in the model is zero. It answers the question, "How strong is the evidence that, after all the other variables in the model are taken into account, this one should be included as well?"</t>
        </r>
      </text>
    </comment>
    <comment ref="I45" authorId="0">
      <text>
        <r>
          <rPr>
            <sz val="10"/>
            <rFont val="Tahoma"/>
            <family val="2"/>
          </rPr>
          <t>The beta-weights (or "standardized regression coefficients") can be compared to assess the relative importance of variability in each of the independent variables in the model in helping to explain why the dependent variable varies throughout the population.</t>
        </r>
      </text>
    </comment>
    <comment ref="I47" authorId="0">
      <text>
        <r>
          <rPr>
            <sz val="10"/>
            <rFont val="Tahoma"/>
            <family val="2"/>
          </rPr>
          <t>An estimate of one standard-deviation's-worth of variability in the residual term. It is often used to compute the margin of error in predictions, although the "standard error of the prediction" is what SHOULD be used.</t>
        </r>
      </text>
    </comment>
    <comment ref="I48" authorId="0">
      <text>
        <r>
          <rPr>
            <sz val="10"/>
            <rFont val="Tahoma"/>
            <family val="2"/>
          </rPr>
          <t>The coefficient of determination, or "R-squared", indicates the fraction of the variance in the dependent variable which can be explained by the fact that the independent variables vary throughout the population, i.e., it measures the potential explanatory power of the model.</t>
        </r>
      </text>
    </comment>
    <comment ref="I49" authorId="0">
      <text>
        <r>
          <rPr>
            <sz val="10"/>
            <rFont val="Tahoma"/>
            <family val="2"/>
          </rPr>
          <t>The adjusted (corrected,  unbiased) coefficient of determination compensates for the fact that adding new variables to a model ALWAYS makes it easier to fit the model to the sample data. A better estimate of the potential explanatory power of the model than is the (unadjusted) coefficient of determination.</t>
        </r>
      </text>
    </comment>
    <comment ref="I52" authorId="0">
      <text>
        <r>
          <rPr>
            <sz val="10"/>
            <rFont val="Tahoma"/>
            <family val="2"/>
          </rPr>
          <t>The number of observations in the sample, minus the number of coefficients (including the constant coefficient) estimated in the regression. Confidence intervals should be computed using the t-distribution with this many degrees of freedom.</t>
        </r>
      </text>
    </comment>
    <comment ref="J61" authorId="0">
      <text>
        <r>
          <rPr>
            <sz val="10"/>
            <rFont val="Tahoma"/>
            <family val="2"/>
          </rPr>
          <t xml:space="preserve">If this cell is left blank, the constant is multiplied by 1 and incorporated into the prediction.  If a number is entered in this cell, the constant will be multiplied by that number when calculating the prediction.  For example, if 0 is entered here, the constant will not be used in the prediction calculation.
</t>
        </r>
      </text>
    </comment>
    <comment ref="I64" authorId="0">
      <text>
        <r>
          <rPr>
            <sz val="10"/>
            <rFont val="Tahoma"/>
            <family val="2"/>
          </rPr>
          <t>Measures net uncertainty in the prediction being made due to both potential sources of error, and is used to construct confidence intervals for predictions made for individuals.  (Computed as the square-root of the sum of the squares of the two standard errors listed below.)</t>
        </r>
      </text>
    </comment>
    <comment ref="I65" authorId="0">
      <text>
        <r>
          <rPr>
            <sz val="10"/>
            <rFont val="Tahoma"/>
            <family val="2"/>
          </rPr>
          <t>Measures uncertainty in the prediction due to the possibility that the residual is nonzero. Decreases with the addition of other relevant independent variables to the model, is the same for all values of the independent variables for which predictions are made.</t>
        </r>
      </text>
    </comment>
    <comment ref="I66" authorId="0">
      <text>
        <r>
          <rPr>
            <sz val="10"/>
            <rFont val="Tahoma"/>
            <family val="2"/>
          </rPr>
          <t>Measures uncertainty in the predicted value of the dependent variable due to sampling error in estimating the model coefficients. Decreases with sample size, depends on the values of the independent variables for which the prediction is made.</t>
        </r>
      </text>
    </comment>
    <comment ref="I94" authorId="0">
      <text>
        <r>
          <rPr>
            <sz val="10"/>
            <rFont val="Tahoma"/>
            <family val="2"/>
          </rPr>
          <t>Together, the coefficients yield the "prediction equation," which can be used to make predictions for individuals. Separately, they are "pure" estimates of the typical change in the dependent variable associated with a unit of change in any one independent variable, when the others remain unchanged.</t>
        </r>
      </text>
    </comment>
    <comment ref="I95" authorId="0">
      <text>
        <r>
          <rPr>
            <sz val="10"/>
            <rFont val="Tahoma"/>
            <family val="2"/>
          </rPr>
          <t>One standard-deviations'- worth of uncertainty in the estimate of the coefficient due to exposure to sampling error. Used to construct confidence intervals for the "true" coefficients.</t>
        </r>
      </text>
    </comment>
    <comment ref="I96" authorId="0">
      <text>
        <r>
          <rPr>
            <sz val="10"/>
            <rFont val="Tahoma"/>
            <family val="2"/>
          </rPr>
          <t xml:space="preserve"> If an independent variable has a "large" (positive or negative) t-ratio, then the sample data provides strong evidence that its true coefficient in this model is different from zero (i.e., the variable "belongs" in the model). The t-ratio is obtained by dividing a coefficient by its standard error.</t>
        </r>
      </text>
    </comment>
    <comment ref="I97" authorId="0">
      <text>
        <r>
          <rPr>
            <sz val="10"/>
            <rFont val="Tahoma"/>
            <family val="2"/>
          </rPr>
          <t>The significance level (sometimes called the "p-value") of the sample data with respect to the null hypothesis that the "true" coefficient in the model is zero. It answers the question, "How strong is the evidence that, after all the other variables in the model are taken into account, this one should be included as well?"</t>
        </r>
      </text>
    </comment>
    <comment ref="I98" authorId="0">
      <text>
        <r>
          <rPr>
            <sz val="10"/>
            <rFont val="Tahoma"/>
            <family val="2"/>
          </rPr>
          <t>The beta-weights (or "standardized regression coefficients") can be compared to assess the relative importance of variability in each of the independent variables in the model in helping to explain why the dependent variable varies throughout the population.</t>
        </r>
      </text>
    </comment>
    <comment ref="J104" authorId="0">
      <text>
        <r>
          <rPr>
            <sz val="10"/>
            <rFont val="Tahoma"/>
            <family val="2"/>
          </rPr>
          <t xml:space="preserve">If this cell is left blank, the constant is multiplied by 1 and incorporated into the prediction.  If a number is entered in this cell, the constant will be multiplied by that number when calculating the prediction.  For example, if 0 is entered here, the constant will not be used in the prediction calculation.
</t>
        </r>
      </text>
    </comment>
    <comment ref="I74" authorId="0">
      <text>
        <r>
          <rPr>
            <sz val="10"/>
            <rFont val="Tahoma"/>
            <family val="2"/>
          </rPr>
          <t>Together, the coefficients yield the "prediction equation," which can be used to make predictions for individuals. Separately, they are "pure" estimates of the typical change in the dependent variable associated with a unit of change in any one independent variable, when the others remain unchanged.</t>
        </r>
      </text>
    </comment>
    <comment ref="I75" authorId="0">
      <text>
        <r>
          <rPr>
            <sz val="10"/>
            <rFont val="Tahoma"/>
            <family val="2"/>
          </rPr>
          <t>One standard-deviations'- worth of uncertainty in the estimate of the coefficient due to exposure to sampling error. Used to construct confidence intervals for the "true" coefficients.</t>
        </r>
      </text>
    </comment>
    <comment ref="I76" authorId="0">
      <text>
        <r>
          <rPr>
            <sz val="10"/>
            <rFont val="Tahoma"/>
            <family val="2"/>
          </rPr>
          <t xml:space="preserve"> If an independent variable has a "large" (positive or negative) t-ratio, then the sample data provides strong evidence that its true coefficient in this model is different from zero (i.e., the variable "belongs" in the model). The t-ratio is obtained by dividing a coefficient by its standard error.</t>
        </r>
      </text>
    </comment>
    <comment ref="I77" authorId="0">
      <text>
        <r>
          <rPr>
            <sz val="10"/>
            <rFont val="Tahoma"/>
            <family val="2"/>
          </rPr>
          <t>The significance level (sometimes called the "p-value") of the sample data with respect to the null hypothesis that the "true" coefficient in the model is zero. It answers the question, "How strong is the evidence that, after all the other variables in the model are taken into account, this one should be included as well?"</t>
        </r>
      </text>
    </comment>
    <comment ref="I81" authorId="0">
      <text>
        <r>
          <rPr>
            <sz val="10"/>
            <rFont val="Tahoma"/>
            <family val="2"/>
          </rPr>
          <t>Together, the coefficients yield the "prediction equation," which can be used to make predictions for individuals. Separately, they are "pure" estimates of the typical change in the dependent variable associated with a unit of change in any one independent variable, when the others remain unchanged.</t>
        </r>
      </text>
    </comment>
    <comment ref="I82" authorId="0">
      <text>
        <r>
          <rPr>
            <sz val="10"/>
            <rFont val="Tahoma"/>
            <family val="2"/>
          </rPr>
          <t>One standard-deviations'- worth of uncertainty in the estimate of the coefficient due to exposure to sampling error. Used to construct confidence intervals for the "true" coefficients.</t>
        </r>
      </text>
    </comment>
    <comment ref="I83" authorId="0">
      <text>
        <r>
          <rPr>
            <sz val="10"/>
            <rFont val="Tahoma"/>
            <family val="2"/>
          </rPr>
          <t xml:space="preserve"> If an independent variable has a "large" (positive or negative) t-ratio, then the sample data provides strong evidence that its true coefficient in this model is different from zero (i.e., the variable "belongs" in the model). The t-ratio is obtained by dividing a coefficient by its standard error.</t>
        </r>
      </text>
    </comment>
    <comment ref="I84" authorId="0">
      <text>
        <r>
          <rPr>
            <sz val="10"/>
            <rFont val="Tahoma"/>
            <family val="2"/>
          </rPr>
          <t>The significance level (sometimes called the "p-value") of the sample data with respect to the null hypothesis that the "true" coefficient in the model is zero. It answers the question, "How strong is the evidence that, after all the other variables in the model are taken into account, this one should be included as well?"</t>
        </r>
      </text>
    </comment>
    <comment ref="I85" authorId="0">
      <text>
        <r>
          <rPr>
            <sz val="10"/>
            <rFont val="Tahoma"/>
            <family val="2"/>
          </rPr>
          <t>The beta-weights (or "standardized regression coefficients") can be compared to assess the relative importance of variability in each of the independent variables in the model in helping to explain why the dependent variable varies throughout the population.</t>
        </r>
      </text>
    </comment>
    <comment ref="I87" authorId="0">
      <text>
        <r>
          <rPr>
            <sz val="10"/>
            <rFont val="Tahoma"/>
            <family val="2"/>
          </rPr>
          <t>An estimate of one standard-deviation's-worth of variability in the residual term. It is often used to compute the margin of error in predictions, although the "standard error of the prediction" is what SHOULD be used.</t>
        </r>
      </text>
    </comment>
    <comment ref="I88" authorId="0">
      <text>
        <r>
          <rPr>
            <sz val="10"/>
            <rFont val="Tahoma"/>
            <family val="2"/>
          </rPr>
          <t>The coefficient of determination, or "R-squared", indicates the fraction of the variance in the dependent variable which can be explained by the fact that the independent variables vary throughout the population, i.e., it measures the potential explanatory power of the model.</t>
        </r>
      </text>
    </comment>
    <comment ref="I89" authorId="0">
      <text>
        <r>
          <rPr>
            <sz val="10"/>
            <rFont val="Tahoma"/>
            <family val="2"/>
          </rPr>
          <t>The adjusted (corrected,  unbiased) coefficient of determination compensates for the fact that adding new variables to a model ALWAYS makes it easier to fit the model to the sample data. A better estimate of the potential explanatory power of the model than is the (unadjusted) coefficient of determination.</t>
        </r>
      </text>
    </comment>
  </commentList>
</comments>
</file>

<file path=xl/sharedStrings.xml><?xml version="1.0" encoding="utf-8"?>
<sst xmlns="http://schemas.openxmlformats.org/spreadsheetml/2006/main" count="154" uniqueCount="77">
  <si>
    <t>±</t>
  </si>
  <si>
    <t>·</t>
  </si>
  <si>
    <t>Univariate statistics</t>
  </si>
  <si>
    <t>Age</t>
  </si>
  <si>
    <t>Sex</t>
  </si>
  <si>
    <t>mean</t>
  </si>
  <si>
    <t>standard deviation</t>
  </si>
  <si>
    <t>standard error of the mean</t>
  </si>
  <si>
    <t>minimum</t>
  </si>
  <si>
    <t>median</t>
  </si>
  <si>
    <t>maximum</t>
  </si>
  <si>
    <t>range</t>
  </si>
  <si>
    <t>skewness</t>
  </si>
  <si>
    <t>kurtosis</t>
  </si>
  <si>
    <t>number of observations</t>
  </si>
  <si>
    <t>t-statistic for computing</t>
  </si>
  <si>
    <t>95%-confidence intervals</t>
  </si>
  <si>
    <t>Prediction, using most-recent regression</t>
  </si>
  <si>
    <t>constant</t>
  </si>
  <si>
    <t>Direct</t>
  </si>
  <si>
    <t>Indirect</t>
  </si>
  <si>
    <t>coefficients</t>
  </si>
  <si>
    <t>values for prediction</t>
  </si>
  <si>
    <t>predicted value of Revenue</t>
  </si>
  <si>
    <t>standard error of prediction</t>
  </si>
  <si>
    <t>standard error of regression</t>
  </si>
  <si>
    <t>standard error of estimated mean</t>
  </si>
  <si>
    <t>confidence level</t>
  </si>
  <si>
    <t xml:space="preserve"> t-statistic</t>
  </si>
  <si>
    <t>residual degr. freedom</t>
  </si>
  <si>
    <t>Regression: Revenue</t>
  </si>
  <si>
    <t>coefficient</t>
  </si>
  <si>
    <t>std error of coef</t>
  </si>
  <si>
    <t>t-ratio</t>
  </si>
  <si>
    <t>significance</t>
  </si>
  <si>
    <t>beta-weight</t>
  </si>
  <si>
    <t>coefficient of determination</t>
  </si>
  <si>
    <t>adjusted coef of determination</t>
  </si>
  <si>
    <t>residual degrees of freedom</t>
  </si>
  <si>
    <t>Why use the full model? This is an "effect" question.</t>
  </si>
  <si>
    <t>Think of it this way: Each dollar is given to</t>
  </si>
  <si>
    <r>
      <t>someone</t>
    </r>
    <r>
      <rPr>
        <sz val="10"/>
        <rFont val="Arial"/>
        <family val="0"/>
      </rPr>
      <t>, and that someone will have a specific</t>
    </r>
  </si>
  <si>
    <r>
      <t>(Age)</t>
    </r>
    <r>
      <rPr>
        <vertAlign val="superscript"/>
        <sz val="10"/>
        <rFont val="Arial"/>
        <family val="2"/>
      </rPr>
      <t>2</t>
    </r>
  </si>
  <si>
    <t>Sex*Indirect</t>
  </si>
  <si>
    <t>Sex*Direct</t>
  </si>
  <si>
    <t>Sex*D</t>
  </si>
  <si>
    <t>Sex*I</t>
  </si>
  <si>
    <t>Sex*Direct:</t>
  </si>
  <si>
    <t>man</t>
  </si>
  <si>
    <t>woman</t>
  </si>
  <si>
    <t>years</t>
  </si>
  <si>
    <t>To cut the margin of error in half</t>
  </si>
  <si>
    <t>requires four times as much data.</t>
  </si>
  <si>
    <t>Exam Answers</t>
  </si>
  <si>
    <t>(This is the "square-root" effect.)</t>
  </si>
  <si>
    <t>Give direct incentives to men, and</t>
  </si>
  <si>
    <t>indirect incentives to women.</t>
  </si>
  <si>
    <t>The "true" coefficient of Indirect is</t>
  </si>
  <si>
    <t>age, sex, and amount of indirect incentives received.</t>
  </si>
  <si>
    <t>We're estimating the mean for a group of</t>
  </si>
  <si>
    <t>similar individuals.</t>
  </si>
  <si>
    <t>compensation was given the same $400 total, it's not possible to estimate the effectiveness of the</t>
  </si>
  <si>
    <t>Imagine, for example, that each dollar of either type of compensation generates, on average, $2 in revenues.</t>
  </si>
  <si>
    <r>
      <t>Revenue</t>
    </r>
    <r>
      <rPr>
        <vertAlign val="subscript"/>
        <sz val="10"/>
        <rFont val="Arial"/>
        <family val="2"/>
      </rPr>
      <t xml:space="preserve">pred </t>
    </r>
    <r>
      <rPr>
        <sz val="10"/>
        <rFont val="Arial"/>
        <family val="0"/>
      </rPr>
      <t>= constant + … + 2 Direct + 2 Indirect + …</t>
    </r>
  </si>
  <si>
    <r>
      <t>Revenue</t>
    </r>
    <r>
      <rPr>
        <vertAlign val="subscript"/>
        <sz val="10"/>
        <rFont val="Arial"/>
        <family val="2"/>
      </rPr>
      <t>pred</t>
    </r>
    <r>
      <rPr>
        <sz val="10"/>
        <rFont val="Arial"/>
        <family val="0"/>
      </rPr>
      <t xml:space="preserve"> = (constant + 800) + … + 0 Direct + 0 Indirect + …</t>
    </r>
  </si>
  <si>
    <t xml:space="preserve">even all 200 observations leave us unable to estimate whether there's an incremental fixed increase in </t>
  </si>
  <si>
    <t>revenues associated with compensation packages of any total value, i.e., whether a dummy variable</t>
  </si>
  <si>
    <t>which is 1 if compensation is awarded, and 0 otherwise, belongs in our model. (We'd need both variation</t>
  </si>
  <si>
    <t>in the package values and some uncompensated guests to explore this issue.)</t>
  </si>
  <si>
    <t>Age^2</t>
  </si>
  <si>
    <t>Finally, why are the last 51 (uncompensated) people critical to the study? Well, they wouldn't be, if the</t>
  </si>
  <si>
    <t>study of the first 149 had varied the total compensation amount. But since everyone who received</t>
  </si>
  <si>
    <t>compensation packages using only those 149 observations.</t>
  </si>
  <si>
    <t>Then the following two models would fit the first 149 observations equally well:</t>
  </si>
  <si>
    <t>If the total package amount had varied across the first 149 guests, the last 51 wouldn't be needed. As it is,</t>
  </si>
  <si>
    <t>Sex*Ind</t>
  </si>
  <si>
    <t>0.91860+ 1.46069 Sex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</si>
</sst>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000%"/>
    <numFmt numFmtId="167" formatCode="&quot;$&quot;#,##0.00"/>
  </numFmts>
  <fonts count="46">
    <font>
      <sz val="10"/>
      <name val="Arial"/>
      <family val="0"/>
    </font>
    <font>
      <b/>
      <sz val="10"/>
      <name val="Arial"/>
      <family val="2"/>
    </font>
    <font>
      <sz val="10"/>
      <name val="Tahoma"/>
      <family val="2"/>
    </font>
    <font>
      <sz val="10"/>
      <color indexed="10"/>
      <name val="Arial"/>
      <family val="2"/>
    </font>
    <font>
      <b/>
      <i/>
      <sz val="10"/>
      <name val="Arial"/>
      <family val="2"/>
    </font>
    <font>
      <vertAlign val="superscript"/>
      <sz val="10"/>
      <name val="Arial"/>
      <family val="2"/>
    </font>
    <font>
      <b/>
      <sz val="12"/>
      <name val="Arial"/>
      <family val="2"/>
    </font>
    <font>
      <sz val="10"/>
      <color indexed="8"/>
      <name val="Arial"/>
      <family val="2"/>
    </font>
    <font>
      <strike/>
      <sz val="10"/>
      <name val="Arial"/>
      <family val="2"/>
    </font>
    <font>
      <vertAlign val="subscript"/>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medium"/>
      <top style="thin"/>
      <bottom style="thin"/>
    </border>
    <border>
      <left style="medium"/>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7"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11">
    <xf numFmtId="0" fontId="0" fillId="0" borderId="0" xfId="0" applyAlignment="1">
      <alignment/>
    </xf>
    <xf numFmtId="0" fontId="0" fillId="0" borderId="0" xfId="0" applyAlignment="1">
      <alignment horizontal="center"/>
    </xf>
    <xf numFmtId="164" fontId="0" fillId="0" borderId="0" xfId="0" applyNumberFormat="1" applyAlignment="1">
      <alignment/>
    </xf>
    <xf numFmtId="0" fontId="1" fillId="0" borderId="10" xfId="0" applyFont="1" applyBorder="1" applyAlignment="1">
      <alignment/>
    </xf>
    <xf numFmtId="0" fontId="0" fillId="0" borderId="11" xfId="0" applyBorder="1" applyAlignment="1">
      <alignment/>
    </xf>
    <xf numFmtId="0" fontId="0" fillId="0" borderId="12" xfId="0" applyBorder="1" applyAlignment="1">
      <alignment/>
    </xf>
    <xf numFmtId="0" fontId="1" fillId="0" borderId="13" xfId="0" applyFont="1" applyBorder="1" applyAlignment="1">
      <alignment/>
    </xf>
    <xf numFmtId="0" fontId="1" fillId="0" borderId="0" xfId="0" applyFont="1" applyBorder="1" applyAlignment="1">
      <alignment horizontal="center"/>
    </xf>
    <xf numFmtId="0" fontId="0" fillId="0" borderId="0" xfId="0" applyBorder="1" applyAlignment="1">
      <alignment/>
    </xf>
    <xf numFmtId="0" fontId="0" fillId="0" borderId="14" xfId="0" applyBorder="1" applyAlignment="1">
      <alignment/>
    </xf>
    <xf numFmtId="0" fontId="0" fillId="0" borderId="13" xfId="0" applyBorder="1" applyAlignment="1">
      <alignment/>
    </xf>
    <xf numFmtId="0" fontId="1" fillId="0" borderId="13" xfId="0" applyFont="1" applyBorder="1" applyAlignment="1" quotePrefix="1">
      <alignment horizontal="left"/>
    </xf>
    <xf numFmtId="164" fontId="0" fillId="0" borderId="0" xfId="0" applyNumberFormat="1" applyBorder="1" applyAlignment="1">
      <alignment/>
    </xf>
    <xf numFmtId="0" fontId="0" fillId="0" borderId="15" xfId="0" applyBorder="1" applyAlignment="1">
      <alignment/>
    </xf>
    <xf numFmtId="0" fontId="0" fillId="0" borderId="16" xfId="0" applyBorder="1" applyAlignment="1">
      <alignment/>
    </xf>
    <xf numFmtId="0" fontId="0" fillId="33" borderId="17" xfId="0" applyFont="1" applyFill="1" applyBorder="1" applyAlignment="1" applyProtection="1">
      <alignment/>
      <protection/>
    </xf>
    <xf numFmtId="0" fontId="0" fillId="33" borderId="18" xfId="0" applyFont="1" applyFill="1" applyBorder="1" applyAlignment="1">
      <alignment/>
    </xf>
    <xf numFmtId="10" fontId="0" fillId="33" borderId="19" xfId="58" applyNumberFormat="1" applyFont="1" applyFill="1" applyBorder="1" applyAlignment="1">
      <alignment/>
    </xf>
    <xf numFmtId="0" fontId="1" fillId="0" borderId="10" xfId="0" applyFont="1" applyBorder="1" applyAlignment="1" applyProtection="1" quotePrefix="1">
      <alignment horizontal="left"/>
      <protection/>
    </xf>
    <xf numFmtId="0" fontId="0" fillId="0" borderId="11" xfId="0" applyFont="1" applyBorder="1" applyAlignment="1" applyProtection="1">
      <alignment/>
      <protection/>
    </xf>
    <xf numFmtId="0" fontId="0" fillId="0" borderId="11" xfId="0" applyFont="1" applyBorder="1" applyAlignment="1" applyProtection="1">
      <alignment/>
      <protection/>
    </xf>
    <xf numFmtId="0" fontId="0" fillId="0" borderId="11" xfId="0" applyFont="1" applyBorder="1" applyAlignment="1">
      <alignment/>
    </xf>
    <xf numFmtId="0" fontId="1" fillId="0" borderId="13" xfId="0" applyFont="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lignment/>
    </xf>
    <xf numFmtId="0" fontId="1" fillId="0" borderId="0" xfId="0" applyFont="1" applyBorder="1" applyAlignment="1">
      <alignment horizontal="center"/>
    </xf>
    <xf numFmtId="0" fontId="1" fillId="0" borderId="14" xfId="0" applyFont="1" applyBorder="1" applyAlignment="1">
      <alignment horizontal="center"/>
    </xf>
    <xf numFmtId="0" fontId="1" fillId="0" borderId="13" xfId="0" applyFont="1" applyBorder="1" applyAlignment="1" applyProtection="1">
      <alignment horizontal="left"/>
      <protection/>
    </xf>
    <xf numFmtId="0" fontId="0" fillId="0" borderId="0" xfId="0" applyNumberFormat="1" applyFont="1" applyBorder="1" applyAlignment="1" applyProtection="1">
      <alignment/>
      <protection/>
    </xf>
    <xf numFmtId="0" fontId="0" fillId="33" borderId="20" xfId="0" applyFill="1" applyBorder="1" applyAlignment="1">
      <alignment/>
    </xf>
    <xf numFmtId="0" fontId="1" fillId="0" borderId="13" xfId="0" applyFont="1" applyBorder="1" applyAlignment="1" quotePrefix="1">
      <alignment horizontal="left"/>
    </xf>
    <xf numFmtId="0" fontId="3" fillId="0" borderId="0" xfId="0" applyFont="1" applyBorder="1" applyAlignment="1">
      <alignment/>
    </xf>
    <xf numFmtId="0" fontId="3" fillId="0" borderId="14" xfId="0" applyFont="1" applyBorder="1" applyAlignment="1">
      <alignment/>
    </xf>
    <xf numFmtId="0" fontId="3" fillId="0" borderId="0" xfId="0" applyFont="1" applyFill="1" applyBorder="1" applyAlignment="1">
      <alignment/>
    </xf>
    <xf numFmtId="166" fontId="0" fillId="0" borderId="0" xfId="0" applyNumberFormat="1" applyAlignment="1">
      <alignment/>
    </xf>
    <xf numFmtId="10" fontId="0" fillId="0" borderId="0" xfId="0" applyNumberFormat="1" applyAlignment="1">
      <alignment/>
    </xf>
    <xf numFmtId="164" fontId="0" fillId="0" borderId="14" xfId="0" applyNumberFormat="1" applyBorder="1" applyAlignment="1">
      <alignment/>
    </xf>
    <xf numFmtId="0" fontId="1" fillId="0" borderId="13" xfId="0" applyFont="1" applyBorder="1" applyAlignment="1">
      <alignment horizontal="left"/>
    </xf>
    <xf numFmtId="166" fontId="0" fillId="0" borderId="0" xfId="0" applyNumberFormat="1" applyBorder="1" applyAlignment="1">
      <alignment/>
    </xf>
    <xf numFmtId="166" fontId="0" fillId="0" borderId="14" xfId="0" applyNumberFormat="1" applyBorder="1" applyAlignment="1">
      <alignment/>
    </xf>
    <xf numFmtId="10" fontId="0" fillId="0" borderId="0" xfId="0" applyNumberFormat="1" applyBorder="1" applyAlignment="1">
      <alignment/>
    </xf>
    <xf numFmtId="0" fontId="0" fillId="0" borderId="14" xfId="0" applyFont="1" applyBorder="1" applyAlignment="1">
      <alignment/>
    </xf>
    <xf numFmtId="0" fontId="0" fillId="0" borderId="0" xfId="0" applyFont="1" applyBorder="1" applyAlignment="1" applyProtection="1">
      <alignment horizontal="left"/>
      <protection/>
    </xf>
    <xf numFmtId="0" fontId="1" fillId="0" borderId="21" xfId="0" applyFont="1" applyBorder="1" applyAlignment="1">
      <alignment/>
    </xf>
    <xf numFmtId="164" fontId="0" fillId="0" borderId="15" xfId="0" applyNumberFormat="1" applyBorder="1" applyAlignment="1">
      <alignment/>
    </xf>
    <xf numFmtId="0" fontId="3" fillId="0" borderId="0" xfId="0" applyFont="1" applyBorder="1" applyAlignment="1" applyProtection="1">
      <alignment/>
      <protection/>
    </xf>
    <xf numFmtId="164" fontId="3" fillId="0" borderId="0" xfId="0" applyNumberFormat="1" applyFont="1" applyBorder="1" applyAlignment="1" applyProtection="1">
      <alignment/>
      <protection/>
    </xf>
    <xf numFmtId="0" fontId="0" fillId="0" borderId="12" xfId="0" applyFont="1" applyBorder="1" applyAlignment="1">
      <alignment/>
    </xf>
    <xf numFmtId="0" fontId="0" fillId="33" borderId="20" xfId="0" applyFont="1" applyFill="1" applyBorder="1" applyAlignment="1">
      <alignment/>
    </xf>
    <xf numFmtId="0" fontId="1" fillId="0" borderId="21" xfId="0" applyFont="1" applyBorder="1" applyAlignment="1" quotePrefix="1">
      <alignment horizontal="left"/>
    </xf>
    <xf numFmtId="0" fontId="0" fillId="0" borderId="15" xfId="0" applyFont="1" applyBorder="1" applyAlignment="1" applyProtection="1">
      <alignment/>
      <protection/>
    </xf>
    <xf numFmtId="0" fontId="0" fillId="0" borderId="16" xfId="0" applyFont="1" applyBorder="1" applyAlignment="1">
      <alignment/>
    </xf>
    <xf numFmtId="10" fontId="3" fillId="0" borderId="0" xfId="0" applyNumberFormat="1" applyFont="1" applyBorder="1" applyAlignment="1">
      <alignment/>
    </xf>
    <xf numFmtId="0" fontId="4" fillId="0" borderId="0" xfId="0" applyFont="1" applyAlignment="1">
      <alignment/>
    </xf>
    <xf numFmtId="0" fontId="1" fillId="0" borderId="21" xfId="0" applyFont="1" applyBorder="1" applyAlignment="1" quotePrefix="1">
      <alignment horizontal="left"/>
    </xf>
    <xf numFmtId="164" fontId="0" fillId="0" borderId="16" xfId="0" applyNumberFormat="1" applyBorder="1" applyAlignment="1">
      <alignment/>
    </xf>
    <xf numFmtId="0" fontId="0" fillId="33" borderId="18" xfId="0" applyFill="1" applyBorder="1" applyAlignment="1">
      <alignment/>
    </xf>
    <xf numFmtId="0" fontId="1" fillId="0" borderId="21" xfId="0" applyFont="1" applyBorder="1" applyAlignment="1" applyProtection="1">
      <alignment horizontal="left"/>
      <protection/>
    </xf>
    <xf numFmtId="0" fontId="0" fillId="0" borderId="15" xfId="0" applyFont="1" applyBorder="1" applyAlignment="1">
      <alignment/>
    </xf>
    <xf numFmtId="0" fontId="1" fillId="0" borderId="21" xfId="0" applyFont="1" applyBorder="1" applyAlignment="1">
      <alignment horizontal="left"/>
    </xf>
    <xf numFmtId="166" fontId="0" fillId="0" borderId="15" xfId="0" applyNumberFormat="1" applyBorder="1" applyAlignment="1">
      <alignment/>
    </xf>
    <xf numFmtId="166" fontId="0" fillId="0" borderId="16" xfId="0" applyNumberFormat="1" applyBorder="1" applyAlignment="1">
      <alignment/>
    </xf>
    <xf numFmtId="167" fontId="0" fillId="0" borderId="0" xfId="0" applyNumberFormat="1" applyAlignment="1">
      <alignment/>
    </xf>
    <xf numFmtId="166" fontId="3" fillId="0" borderId="15" xfId="0" applyNumberFormat="1" applyFont="1" applyBorder="1" applyAlignment="1">
      <alignment/>
    </xf>
    <xf numFmtId="0" fontId="3" fillId="0" borderId="15" xfId="0" applyFont="1" applyBorder="1" applyAlignment="1" applyProtection="1">
      <alignment/>
      <protection/>
    </xf>
    <xf numFmtId="167" fontId="0" fillId="0" borderId="10" xfId="0" applyNumberFormat="1" applyBorder="1" applyAlignment="1">
      <alignment horizontal="center"/>
    </xf>
    <xf numFmtId="167" fontId="0" fillId="0" borderId="12" xfId="0" applyNumberFormat="1" applyBorder="1" applyAlignment="1">
      <alignment horizontal="center"/>
    </xf>
    <xf numFmtId="167" fontId="0" fillId="0" borderId="21" xfId="0" applyNumberFormat="1" applyBorder="1" applyAlignment="1">
      <alignment horizontal="center"/>
    </xf>
    <xf numFmtId="167" fontId="0" fillId="0" borderId="16" xfId="0" applyNumberFormat="1" applyBorder="1" applyAlignment="1">
      <alignment horizontal="center"/>
    </xf>
    <xf numFmtId="164" fontId="3" fillId="0" borderId="15" xfId="0" applyNumberFormat="1" applyFont="1" applyBorder="1" applyAlignment="1">
      <alignment/>
    </xf>
    <xf numFmtId="0" fontId="1"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1" fillId="0" borderId="13" xfId="0" applyFont="1" applyBorder="1" applyAlignment="1">
      <alignment/>
    </xf>
    <xf numFmtId="0" fontId="1" fillId="0" borderId="13" xfId="0" applyFont="1" applyFill="1" applyBorder="1" applyAlignment="1" quotePrefix="1">
      <alignment horizontal="left"/>
    </xf>
    <xf numFmtId="0" fontId="0" fillId="0" borderId="0" xfId="0" applyFont="1" applyBorder="1" applyAlignment="1">
      <alignment/>
    </xf>
    <xf numFmtId="0" fontId="0" fillId="0" borderId="14" xfId="0" applyFont="1" applyBorder="1" applyAlignment="1">
      <alignment/>
    </xf>
    <xf numFmtId="165" fontId="0" fillId="0" borderId="0" xfId="0" applyNumberFormat="1" applyFont="1" applyBorder="1" applyAlignment="1">
      <alignment/>
    </xf>
    <xf numFmtId="165" fontId="0" fillId="0" borderId="14" xfId="0" applyNumberFormat="1" applyFont="1" applyBorder="1" applyAlignment="1">
      <alignment/>
    </xf>
    <xf numFmtId="0" fontId="1" fillId="0" borderId="13" xfId="0" applyFont="1" applyFill="1" applyBorder="1" applyAlignment="1">
      <alignment/>
    </xf>
    <xf numFmtId="0" fontId="0" fillId="0" borderId="13" xfId="0" applyFont="1" applyBorder="1" applyAlignment="1">
      <alignment/>
    </xf>
    <xf numFmtId="0" fontId="1" fillId="0" borderId="21" xfId="0" applyFont="1" applyBorder="1" applyAlignment="1">
      <alignment/>
    </xf>
    <xf numFmtId="0" fontId="0" fillId="0" borderId="16" xfId="0" applyFont="1" applyBorder="1" applyAlignment="1">
      <alignment/>
    </xf>
    <xf numFmtId="0" fontId="0" fillId="0" borderId="0" xfId="0" applyAlignment="1" quotePrefix="1">
      <alignment/>
    </xf>
    <xf numFmtId="0" fontId="0" fillId="0" borderId="0" xfId="0" applyAlignment="1">
      <alignment horizontal="left"/>
    </xf>
    <xf numFmtId="0" fontId="0" fillId="0" borderId="0" xfId="0" applyBorder="1" applyAlignment="1">
      <alignment horizontal="center"/>
    </xf>
    <xf numFmtId="0" fontId="7" fillId="0" borderId="0" xfId="55" applyFont="1" applyFill="1" applyBorder="1" applyAlignment="1">
      <alignment horizontal="center" wrapText="1"/>
      <protection/>
    </xf>
    <xf numFmtId="0" fontId="0" fillId="0" borderId="0" xfId="0" applyFill="1" applyBorder="1" applyAlignment="1">
      <alignment horizontal="center"/>
    </xf>
    <xf numFmtId="0" fontId="8" fillId="0" borderId="0" xfId="0" applyFont="1" applyBorder="1" applyAlignment="1">
      <alignment horizontal="center"/>
    </xf>
    <xf numFmtId="9" fontId="0" fillId="0" borderId="0" xfId="0" applyNumberFormat="1" applyAlignment="1">
      <alignment/>
    </xf>
    <xf numFmtId="0" fontId="6" fillId="0" borderId="0" xfId="0" applyFont="1" applyAlignment="1">
      <alignment horizontal="center"/>
    </xf>
    <xf numFmtId="0" fontId="0" fillId="0" borderId="0" xfId="0" applyFont="1" applyAlignment="1">
      <alignment/>
    </xf>
    <xf numFmtId="0" fontId="1" fillId="0" borderId="22" xfId="0" applyFont="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1" fillId="0" borderId="26" xfId="0" applyFont="1" applyBorder="1" applyAlignment="1">
      <alignment horizontal="center"/>
    </xf>
    <xf numFmtId="0" fontId="1" fillId="0" borderId="25" xfId="0" applyFont="1" applyBorder="1" applyAlignment="1" quotePrefix="1">
      <alignment horizontal="left"/>
    </xf>
    <xf numFmtId="0" fontId="3" fillId="0" borderId="26" xfId="0" applyFont="1" applyBorder="1" applyAlignment="1">
      <alignment/>
    </xf>
    <xf numFmtId="0" fontId="0" fillId="0" borderId="26" xfId="0" applyBorder="1" applyAlignment="1">
      <alignment/>
    </xf>
    <xf numFmtId="164" fontId="0" fillId="0" borderId="26" xfId="0" applyNumberFormat="1" applyBorder="1" applyAlignment="1">
      <alignment/>
    </xf>
    <xf numFmtId="0" fontId="1" fillId="0" borderId="25" xfId="0" applyFont="1" applyBorder="1" applyAlignment="1">
      <alignment horizontal="left"/>
    </xf>
    <xf numFmtId="166" fontId="0" fillId="0" borderId="26" xfId="0" applyNumberFormat="1" applyBorder="1" applyAlignment="1">
      <alignment/>
    </xf>
    <xf numFmtId="0" fontId="0" fillId="0" borderId="26" xfId="0" applyFont="1" applyBorder="1" applyAlignment="1" applyProtection="1">
      <alignment/>
      <protection/>
    </xf>
    <xf numFmtId="0" fontId="1" fillId="0" borderId="27" xfId="0" applyFont="1" applyBorder="1" applyAlignment="1">
      <alignment horizontal="left"/>
    </xf>
    <xf numFmtId="0" fontId="0" fillId="0" borderId="28" xfId="0" applyBorder="1" applyAlignment="1">
      <alignment/>
    </xf>
    <xf numFmtId="10" fontId="0" fillId="0" borderId="28" xfId="0" applyNumberFormat="1" applyBorder="1" applyAlignment="1">
      <alignment/>
    </xf>
    <xf numFmtId="0" fontId="0" fillId="0" borderId="28" xfId="0" applyFont="1" applyBorder="1" applyAlignment="1">
      <alignment/>
    </xf>
    <xf numFmtId="0" fontId="0" fillId="0" borderId="29" xfId="0" applyFont="1" applyBorder="1" applyAlignment="1" applyProtection="1">
      <alignment/>
      <protection/>
    </xf>
    <xf numFmtId="0" fontId="44" fillId="0" borderId="0" xfId="0" applyFont="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year1"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1</xdr:row>
      <xdr:rowOff>0</xdr:rowOff>
    </xdr:from>
    <xdr:to>
      <xdr:col>4</xdr:col>
      <xdr:colOff>85725</xdr:colOff>
      <xdr:row>1</xdr:row>
      <xdr:rowOff>85725</xdr:rowOff>
    </xdr:to>
    <xdr:pic>
      <xdr:nvPicPr>
        <xdr:cNvPr id="1" name="Picture 1" descr="spacer"/>
        <xdr:cNvPicPr preferRelativeResize="1">
          <a:picLocks noChangeAspect="1"/>
        </xdr:cNvPicPr>
      </xdr:nvPicPr>
      <xdr:blipFill>
        <a:blip r:embed="rId1"/>
        <a:stretch>
          <a:fillRect/>
        </a:stretch>
      </xdr:blipFill>
      <xdr:spPr>
        <a:xfrm>
          <a:off x="2438400" y="161925"/>
          <a:ext cx="85725" cy="85725"/>
        </a:xfrm>
        <a:prstGeom prst="rect">
          <a:avLst/>
        </a:prstGeom>
        <a:noFill/>
        <a:ln w="9525" cmpd="sng">
          <a:noFill/>
        </a:ln>
      </xdr:spPr>
    </xdr:pic>
    <xdr:clientData/>
  </xdr:twoCellAnchor>
  <xdr:twoCellAnchor editAs="oneCell">
    <xdr:from>
      <xdr:col>4</xdr:col>
      <xdr:colOff>0</xdr:colOff>
      <xdr:row>3</xdr:row>
      <xdr:rowOff>9525</xdr:rowOff>
    </xdr:from>
    <xdr:to>
      <xdr:col>4</xdr:col>
      <xdr:colOff>85725</xdr:colOff>
      <xdr:row>3</xdr:row>
      <xdr:rowOff>95250</xdr:rowOff>
    </xdr:to>
    <xdr:pic>
      <xdr:nvPicPr>
        <xdr:cNvPr id="2" name="Picture 2" descr="spacer"/>
        <xdr:cNvPicPr preferRelativeResize="1">
          <a:picLocks noChangeAspect="1"/>
        </xdr:cNvPicPr>
      </xdr:nvPicPr>
      <xdr:blipFill>
        <a:blip r:embed="rId1"/>
        <a:stretch>
          <a:fillRect/>
        </a:stretch>
      </xdr:blipFill>
      <xdr:spPr>
        <a:xfrm>
          <a:off x="2438400" y="495300"/>
          <a:ext cx="85725" cy="85725"/>
        </a:xfrm>
        <a:prstGeom prst="rect">
          <a:avLst/>
        </a:prstGeom>
        <a:noFill/>
        <a:ln w="9525" cmpd="sng">
          <a:noFill/>
        </a:ln>
      </xdr:spPr>
    </xdr:pic>
    <xdr:clientData/>
  </xdr:twoCellAnchor>
  <xdr:twoCellAnchor editAs="oneCell">
    <xdr:from>
      <xdr:col>2</xdr:col>
      <xdr:colOff>0</xdr:colOff>
      <xdr:row>38</xdr:row>
      <xdr:rowOff>0</xdr:rowOff>
    </xdr:from>
    <xdr:to>
      <xdr:col>2</xdr:col>
      <xdr:colOff>85725</xdr:colOff>
      <xdr:row>38</xdr:row>
      <xdr:rowOff>85725</xdr:rowOff>
    </xdr:to>
    <xdr:pic>
      <xdr:nvPicPr>
        <xdr:cNvPr id="3" name="Picture 3" descr="spacer"/>
        <xdr:cNvPicPr preferRelativeResize="1">
          <a:picLocks noChangeAspect="1"/>
        </xdr:cNvPicPr>
      </xdr:nvPicPr>
      <xdr:blipFill>
        <a:blip r:embed="rId1"/>
        <a:stretch>
          <a:fillRect/>
        </a:stretch>
      </xdr:blipFill>
      <xdr:spPr>
        <a:xfrm>
          <a:off x="1219200" y="6153150"/>
          <a:ext cx="85725" cy="85725"/>
        </a:xfrm>
        <a:prstGeom prst="rect">
          <a:avLst/>
        </a:prstGeom>
        <a:noFill/>
        <a:ln w="9525" cmpd="sng">
          <a:noFill/>
        </a:ln>
      </xdr:spPr>
    </xdr:pic>
    <xdr:clientData/>
  </xdr:twoCellAnchor>
  <xdr:twoCellAnchor editAs="oneCell">
    <xdr:from>
      <xdr:col>2</xdr:col>
      <xdr:colOff>0</xdr:colOff>
      <xdr:row>126</xdr:row>
      <xdr:rowOff>9525</xdr:rowOff>
    </xdr:from>
    <xdr:to>
      <xdr:col>2</xdr:col>
      <xdr:colOff>85725</xdr:colOff>
      <xdr:row>126</xdr:row>
      <xdr:rowOff>95250</xdr:rowOff>
    </xdr:to>
    <xdr:pic>
      <xdr:nvPicPr>
        <xdr:cNvPr id="4" name="Picture 4" descr="spacer"/>
        <xdr:cNvPicPr preferRelativeResize="1">
          <a:picLocks noChangeAspect="1"/>
        </xdr:cNvPicPr>
      </xdr:nvPicPr>
      <xdr:blipFill>
        <a:blip r:embed="rId1"/>
        <a:stretch>
          <a:fillRect/>
        </a:stretch>
      </xdr:blipFill>
      <xdr:spPr>
        <a:xfrm>
          <a:off x="1219200" y="20412075"/>
          <a:ext cx="85725" cy="85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P124"/>
  <sheetViews>
    <sheetView showGridLines="0" tabSelected="1" zoomScalePageLayoutView="0" workbookViewId="0" topLeftCell="A1">
      <selection activeCell="B2" sqref="B2:G2"/>
    </sheetView>
  </sheetViews>
  <sheetFormatPr defaultColWidth="9.140625" defaultRowHeight="12.75"/>
  <cols>
    <col min="1" max="1" width="3.00390625" style="0" bestFit="1" customWidth="1"/>
    <col min="3" max="3" width="2.7109375" style="0" customWidth="1"/>
    <col min="4" max="4" width="9.28125" style="0" bestFit="1" customWidth="1"/>
    <col min="5" max="5" width="2.7109375" style="0" customWidth="1"/>
    <col min="9" max="9" width="25.57421875" style="0" customWidth="1"/>
    <col min="15" max="15" width="9.28125" style="0" bestFit="1" customWidth="1"/>
  </cols>
  <sheetData>
    <row r="2" spans="2:7" ht="15.75">
      <c r="B2" s="91" t="s">
        <v>53</v>
      </c>
      <c r="C2" s="91"/>
      <c r="D2" s="91"/>
      <c r="E2" s="91"/>
      <c r="F2" s="91"/>
      <c r="G2" s="91"/>
    </row>
    <row r="4" ht="13.5" thickBot="1"/>
    <row r="5" spans="1:11" ht="12.75">
      <c r="A5">
        <v>1</v>
      </c>
      <c r="B5">
        <f>J7</f>
        <v>45.19</v>
      </c>
      <c r="C5" s="1" t="s">
        <v>0</v>
      </c>
      <c r="D5" s="2">
        <f>J22</f>
        <v>1.9719573174370453</v>
      </c>
      <c r="E5" s="1" t="s">
        <v>1</v>
      </c>
      <c r="F5">
        <f>J9</f>
        <v>0.8972988499550492</v>
      </c>
      <c r="I5" s="71" t="s">
        <v>2</v>
      </c>
      <c r="J5" s="72"/>
      <c r="K5" s="73"/>
    </row>
    <row r="6" spans="1:11" ht="12.75">
      <c r="A6">
        <v>2</v>
      </c>
      <c r="B6">
        <f>K7</f>
        <v>0.475</v>
      </c>
      <c r="C6" s="1" t="s">
        <v>0</v>
      </c>
      <c r="D6" s="2">
        <f>J22</f>
        <v>1.9719573174370453</v>
      </c>
      <c r="E6" s="1" t="s">
        <v>1</v>
      </c>
      <c r="F6">
        <f>K9</f>
        <v>0.03539972744976418</v>
      </c>
      <c r="I6" s="74"/>
      <c r="J6" s="26" t="s">
        <v>3</v>
      </c>
      <c r="K6" s="27" t="s">
        <v>4</v>
      </c>
    </row>
    <row r="7" spans="9:11" ht="12.75">
      <c r="I7" s="75" t="s">
        <v>5</v>
      </c>
      <c r="J7" s="32">
        <v>45.19</v>
      </c>
      <c r="K7" s="33">
        <v>0.475</v>
      </c>
    </row>
    <row r="8" spans="1:11" ht="12.75">
      <c r="A8">
        <v>3</v>
      </c>
      <c r="B8">
        <f>J19/(0.5)^2</f>
        <v>800</v>
      </c>
      <c r="D8" t="s">
        <v>51</v>
      </c>
      <c r="I8" s="75" t="s">
        <v>6</v>
      </c>
      <c r="J8" s="76">
        <v>12.689722031082114</v>
      </c>
      <c r="K8" s="77">
        <v>0.5006277466376765</v>
      </c>
    </row>
    <row r="9" spans="4:11" ht="12.75">
      <c r="D9" t="s">
        <v>52</v>
      </c>
      <c r="I9" s="75" t="s">
        <v>7</v>
      </c>
      <c r="J9" s="32">
        <v>0.8972988499550492</v>
      </c>
      <c r="K9" s="33">
        <v>0.03539972744976418</v>
      </c>
    </row>
    <row r="10" spans="4:11" ht="12.75">
      <c r="D10" t="s">
        <v>54</v>
      </c>
      <c r="I10" s="74"/>
      <c r="J10" s="76"/>
      <c r="K10" s="77"/>
    </row>
    <row r="11" spans="9:11" ht="12.75">
      <c r="I11" s="75" t="s">
        <v>8</v>
      </c>
      <c r="J11" s="76">
        <v>21</v>
      </c>
      <c r="K11" s="77">
        <v>0</v>
      </c>
    </row>
    <row r="12" spans="9:11" ht="12.75">
      <c r="I12" s="75" t="s">
        <v>9</v>
      </c>
      <c r="J12" s="76">
        <v>45</v>
      </c>
      <c r="K12" s="77">
        <v>0</v>
      </c>
    </row>
    <row r="13" spans="9:11" ht="12.75">
      <c r="I13" s="75" t="s">
        <v>10</v>
      </c>
      <c r="J13" s="76">
        <v>81</v>
      </c>
      <c r="K13" s="77">
        <v>1</v>
      </c>
    </row>
    <row r="14" spans="9:11" ht="12.75">
      <c r="I14" s="75" t="s">
        <v>11</v>
      </c>
      <c r="J14" s="76">
        <v>60</v>
      </c>
      <c r="K14" s="77">
        <v>1</v>
      </c>
    </row>
    <row r="15" spans="9:11" ht="12.75">
      <c r="I15" s="74"/>
      <c r="J15" s="76"/>
      <c r="K15" s="77"/>
    </row>
    <row r="16" spans="9:11" ht="12.75">
      <c r="I16" s="75" t="s">
        <v>12</v>
      </c>
      <c r="J16" s="78">
        <v>0.2166889306180053</v>
      </c>
      <c r="K16" s="79">
        <v>0.10088344252641476</v>
      </c>
    </row>
    <row r="17" spans="9:11" ht="12.75">
      <c r="I17" s="75" t="s">
        <v>13</v>
      </c>
      <c r="J17" s="78">
        <v>-0.47329654479824024</v>
      </c>
      <c r="K17" s="79">
        <v>-2.0100242916166007</v>
      </c>
    </row>
    <row r="18" spans="9:11" ht="12.75">
      <c r="I18" s="74"/>
      <c r="J18" s="76"/>
      <c r="K18" s="77"/>
    </row>
    <row r="19" spans="9:11" ht="12.75">
      <c r="I19" s="80" t="s">
        <v>14</v>
      </c>
      <c r="J19" s="34">
        <v>200</v>
      </c>
      <c r="K19" s="77"/>
    </row>
    <row r="20" spans="9:11" ht="12.75">
      <c r="I20" s="81"/>
      <c r="J20" s="76"/>
      <c r="K20" s="77"/>
    </row>
    <row r="21" spans="9:11" ht="12.75">
      <c r="I21" s="31" t="s">
        <v>15</v>
      </c>
      <c r="J21" s="76"/>
      <c r="K21" s="77"/>
    </row>
    <row r="22" spans="9:11" ht="13.5" thickBot="1">
      <c r="I22" s="82" t="s">
        <v>16</v>
      </c>
      <c r="J22" s="70">
        <v>1.9719573174370453</v>
      </c>
      <c r="K22" s="83"/>
    </row>
    <row r="23" ht="13.5" thickBot="1"/>
    <row r="24" spans="1:14" ht="12.75">
      <c r="A24">
        <v>4</v>
      </c>
      <c r="B24" s="63">
        <f>K30</f>
        <v>898.6501941329891</v>
      </c>
      <c r="I24" s="18" t="s">
        <v>17</v>
      </c>
      <c r="J24" s="19"/>
      <c r="K24" s="20"/>
      <c r="L24" s="21"/>
      <c r="M24" s="21"/>
      <c r="N24" s="5"/>
    </row>
    <row r="25" spans="1:14" ht="12.75">
      <c r="A25">
        <v>5</v>
      </c>
      <c r="B25" s="2">
        <f>J36</f>
        <v>1.972202881006524</v>
      </c>
      <c r="C25" s="1" t="s">
        <v>1</v>
      </c>
      <c r="D25" s="63">
        <f>K31</f>
        <v>266.04909352070524</v>
      </c>
      <c r="I25" s="22"/>
      <c r="J25" s="23"/>
      <c r="K25" s="24"/>
      <c r="L25" s="25"/>
      <c r="M25" s="25"/>
      <c r="N25" s="9"/>
    </row>
    <row r="26" spans="9:14" ht="12.75">
      <c r="I26" s="22"/>
      <c r="J26" s="7" t="s">
        <v>18</v>
      </c>
      <c r="K26" s="26" t="s">
        <v>3</v>
      </c>
      <c r="L26" s="26" t="s">
        <v>4</v>
      </c>
      <c r="M26" s="26" t="s">
        <v>19</v>
      </c>
      <c r="N26" s="27" t="s">
        <v>20</v>
      </c>
    </row>
    <row r="27" spans="9:14" ht="12.75">
      <c r="I27" s="28" t="s">
        <v>21</v>
      </c>
      <c r="J27" s="8">
        <v>-317.0475790251776</v>
      </c>
      <c r="K27" s="8">
        <v>14.340708244200412</v>
      </c>
      <c r="L27" s="8">
        <v>68.00053206394708</v>
      </c>
      <c r="M27" s="8">
        <v>2.0160729848988415</v>
      </c>
      <c r="N27" s="9">
        <v>1.6715130518937986</v>
      </c>
    </row>
    <row r="28" spans="9:14" ht="12.75">
      <c r="I28" s="28" t="s">
        <v>22</v>
      </c>
      <c r="J28" s="29"/>
      <c r="K28" s="15">
        <v>45</v>
      </c>
      <c r="L28" s="16">
        <v>0</v>
      </c>
      <c r="M28" s="16">
        <v>200</v>
      </c>
      <c r="N28" s="30">
        <v>100</v>
      </c>
    </row>
    <row r="29" spans="9:14" ht="12.75">
      <c r="I29" s="22"/>
      <c r="J29" s="23"/>
      <c r="K29" s="24"/>
      <c r="L29" s="25"/>
      <c r="M29" s="8"/>
      <c r="N29" s="9"/>
    </row>
    <row r="30" spans="9:14" ht="12.75">
      <c r="I30" s="28" t="s">
        <v>23</v>
      </c>
      <c r="J30" s="23"/>
      <c r="K30" s="46">
        <v>898.6501941329891</v>
      </c>
      <c r="L30" s="25"/>
      <c r="M30" s="8"/>
      <c r="N30" s="9"/>
    </row>
    <row r="31" spans="9:14" ht="12.75">
      <c r="I31" s="28" t="s">
        <v>24</v>
      </c>
      <c r="J31" s="23"/>
      <c r="K31" s="46">
        <v>266.04909352070524</v>
      </c>
      <c r="L31" s="25"/>
      <c r="M31" s="8"/>
      <c r="N31" s="9"/>
    </row>
    <row r="32" spans="9:14" ht="12.75">
      <c r="I32" s="28" t="s">
        <v>25</v>
      </c>
      <c r="J32" s="23"/>
      <c r="K32" s="24">
        <v>264.5592405156292</v>
      </c>
      <c r="L32" s="25"/>
      <c r="M32" s="25"/>
      <c r="N32" s="9"/>
    </row>
    <row r="33" spans="9:14" ht="12.75">
      <c r="I33" s="28" t="s">
        <v>26</v>
      </c>
      <c r="J33" s="23"/>
      <c r="K33" s="24">
        <v>28.116337261144533</v>
      </c>
      <c r="L33" s="25"/>
      <c r="M33" s="25"/>
      <c r="N33" s="9"/>
    </row>
    <row r="34" spans="9:14" ht="12.75">
      <c r="I34" s="28"/>
      <c r="J34" s="23"/>
      <c r="K34" s="8"/>
      <c r="L34" s="25"/>
      <c r="M34" s="25"/>
      <c r="N34" s="9"/>
    </row>
    <row r="35" spans="9:14" ht="12.75">
      <c r="I35" s="28" t="s">
        <v>27</v>
      </c>
      <c r="J35" s="17">
        <v>0.95</v>
      </c>
      <c r="K35" s="8"/>
      <c r="L35" s="25"/>
      <c r="M35" s="25"/>
      <c r="N35" s="9"/>
    </row>
    <row r="36" spans="9:14" ht="12.75">
      <c r="I36" s="28" t="s">
        <v>28</v>
      </c>
      <c r="J36" s="47">
        <v>1.972202881006524</v>
      </c>
      <c r="K36" s="8"/>
      <c r="L36" s="25"/>
      <c r="M36" s="25"/>
      <c r="N36" s="9"/>
    </row>
    <row r="37" spans="9:14" ht="13.5" thickBot="1">
      <c r="I37" s="50" t="s">
        <v>29</v>
      </c>
      <c r="J37" s="51">
        <v>195</v>
      </c>
      <c r="K37" s="13"/>
      <c r="L37" s="59"/>
      <c r="M37" s="59"/>
      <c r="N37" s="14"/>
    </row>
    <row r="38" ht="13.5" thickBot="1"/>
    <row r="39" spans="1:14" ht="12.75">
      <c r="A39">
        <v>6</v>
      </c>
      <c r="B39" s="36">
        <f>K49</f>
        <v>0.6568258505784457</v>
      </c>
      <c r="I39" s="3" t="s">
        <v>30</v>
      </c>
      <c r="J39" s="4"/>
      <c r="K39" s="4"/>
      <c r="L39" s="4"/>
      <c r="M39" s="4"/>
      <c r="N39" s="5"/>
    </row>
    <row r="40" spans="9:14" ht="12.75">
      <c r="I40" s="10"/>
      <c r="J40" s="7" t="s">
        <v>18</v>
      </c>
      <c r="K40" s="26" t="s">
        <v>3</v>
      </c>
      <c r="L40" s="26" t="s">
        <v>4</v>
      </c>
      <c r="M40" s="26" t="s">
        <v>19</v>
      </c>
      <c r="N40" s="27" t="s">
        <v>20</v>
      </c>
    </row>
    <row r="41" spans="1:14" ht="12.75">
      <c r="A41">
        <v>9</v>
      </c>
      <c r="B41" s="63">
        <f>M41</f>
        <v>2.0160729848988415</v>
      </c>
      <c r="C41" s="1" t="s">
        <v>0</v>
      </c>
      <c r="D41" s="2">
        <f>K55</f>
        <v>1.972202881006524</v>
      </c>
      <c r="E41" s="1" t="s">
        <v>1</v>
      </c>
      <c r="F41" s="63">
        <f>M42</f>
        <v>0.14518819393975188</v>
      </c>
      <c r="I41" s="11" t="s">
        <v>31</v>
      </c>
      <c r="J41" s="8">
        <v>-317.0475790251776</v>
      </c>
      <c r="K41" s="8">
        <v>14.340708244200412</v>
      </c>
      <c r="L41" s="8">
        <v>68.00053206394708</v>
      </c>
      <c r="M41" s="32">
        <v>2.0160729848988415</v>
      </c>
      <c r="N41" s="9">
        <v>1.6715130518937986</v>
      </c>
    </row>
    <row r="42" spans="2:14" ht="12.75">
      <c r="B42" t="s">
        <v>39</v>
      </c>
      <c r="I42" s="11" t="s">
        <v>32</v>
      </c>
      <c r="J42" s="8">
        <v>77.88841072188174</v>
      </c>
      <c r="K42" s="8">
        <v>1.5516568665103903</v>
      </c>
      <c r="L42" s="8">
        <v>39.3595033034229</v>
      </c>
      <c r="M42" s="32">
        <v>0.14518819393975188</v>
      </c>
      <c r="N42" s="9">
        <v>0.14432819045559603</v>
      </c>
    </row>
    <row r="43" spans="2:14" ht="12.75">
      <c r="B43" t="s">
        <v>40</v>
      </c>
      <c r="I43" s="11" t="s">
        <v>33</v>
      </c>
      <c r="J43" s="12">
        <v>-4.0705359897156965</v>
      </c>
      <c r="K43" s="12">
        <v>9.242190431220822</v>
      </c>
      <c r="L43" s="12">
        <v>1.7276775964302733</v>
      </c>
      <c r="M43" s="12">
        <v>13.885929221872148</v>
      </c>
      <c r="N43" s="37">
        <v>11.581334503102884</v>
      </c>
    </row>
    <row r="44" spans="2:14" ht="12.75">
      <c r="B44" s="54" t="s">
        <v>41</v>
      </c>
      <c r="I44" s="38" t="s">
        <v>34</v>
      </c>
      <c r="J44" s="39">
        <v>6.812004314831982E-05</v>
      </c>
      <c r="K44" s="39">
        <v>4.235316000250687E-17</v>
      </c>
      <c r="L44" s="39">
        <v>0.08562927224607063</v>
      </c>
      <c r="M44" s="39">
        <v>6.207825163136815E-31</v>
      </c>
      <c r="N44" s="40">
        <v>6.0748175255328324E-24</v>
      </c>
    </row>
    <row r="45" spans="2:14" ht="12.75">
      <c r="B45" t="s">
        <v>58</v>
      </c>
      <c r="I45" s="11" t="s">
        <v>35</v>
      </c>
      <c r="J45" s="8"/>
      <c r="K45" s="12">
        <v>0.40295547144302735</v>
      </c>
      <c r="L45" s="12">
        <v>0.07538094450792145</v>
      </c>
      <c r="M45" s="12">
        <v>0.5807461704430594</v>
      </c>
      <c r="N45" s="37">
        <v>0.48398014851673915</v>
      </c>
    </row>
    <row r="46" spans="9:14" ht="12.75">
      <c r="I46" s="10"/>
      <c r="J46" s="8"/>
      <c r="K46" s="8"/>
      <c r="L46" s="8"/>
      <c r="M46" s="8"/>
      <c r="N46" s="9"/>
    </row>
    <row r="47" spans="9:14" ht="12.75">
      <c r="I47" s="11" t="s">
        <v>25</v>
      </c>
      <c r="J47" s="8"/>
      <c r="K47" s="8">
        <v>264.5592405156292</v>
      </c>
      <c r="L47" s="8"/>
      <c r="M47" s="8"/>
      <c r="N47" s="9"/>
    </row>
    <row r="48" spans="9:14" ht="12.75">
      <c r="I48" s="38" t="s">
        <v>36</v>
      </c>
      <c r="J48" s="8"/>
      <c r="K48" s="41">
        <v>0.6637238234311402</v>
      </c>
      <c r="L48" s="41"/>
      <c r="M48" s="8"/>
      <c r="N48" s="42"/>
    </row>
    <row r="49" spans="9:14" ht="12.75">
      <c r="I49" s="38" t="s">
        <v>37</v>
      </c>
      <c r="J49" s="8"/>
      <c r="K49" s="53">
        <v>0.6568258505784457</v>
      </c>
      <c r="L49" s="41"/>
      <c r="M49" s="8"/>
      <c r="N49" s="42"/>
    </row>
    <row r="50" spans="9:14" ht="12.75">
      <c r="I50" s="10"/>
      <c r="J50" s="8"/>
      <c r="K50" s="8"/>
      <c r="L50" s="8"/>
      <c r="M50" s="8"/>
      <c r="N50" s="42"/>
    </row>
    <row r="51" spans="9:14" ht="12.75">
      <c r="I51" s="6" t="s">
        <v>14</v>
      </c>
      <c r="J51" s="8"/>
      <c r="K51" s="8">
        <v>200</v>
      </c>
      <c r="L51" s="8"/>
      <c r="M51" s="8"/>
      <c r="N51" s="42"/>
    </row>
    <row r="52" spans="9:14" ht="12.75">
      <c r="I52" s="6" t="s">
        <v>38</v>
      </c>
      <c r="J52" s="8"/>
      <c r="K52" s="8">
        <v>195</v>
      </c>
      <c r="L52" s="8"/>
      <c r="M52" s="8"/>
      <c r="N52" s="42"/>
    </row>
    <row r="53" spans="9:14" ht="12.75">
      <c r="I53" s="10"/>
      <c r="J53" s="8"/>
      <c r="K53" s="8"/>
      <c r="L53" s="8"/>
      <c r="M53" s="43"/>
      <c r="N53" s="42"/>
    </row>
    <row r="54" spans="9:14" ht="12.75">
      <c r="I54" s="11" t="s">
        <v>15</v>
      </c>
      <c r="J54" s="8"/>
      <c r="K54" s="8"/>
      <c r="L54" s="8"/>
      <c r="M54" s="8"/>
      <c r="N54" s="9"/>
    </row>
    <row r="55" spans="9:14" ht="13.5" thickBot="1">
      <c r="I55" s="44" t="s">
        <v>16</v>
      </c>
      <c r="J55" s="13"/>
      <c r="K55" s="70">
        <v>1.972202881006524</v>
      </c>
      <c r="L55" s="13"/>
      <c r="M55" s="13"/>
      <c r="N55" s="14"/>
    </row>
    <row r="56" ht="13.5" thickBot="1"/>
    <row r="57" spans="1:12" ht="12.75">
      <c r="A57">
        <v>7</v>
      </c>
      <c r="B57" s="63">
        <f>K63</f>
        <v>1094.1166365933045</v>
      </c>
      <c r="I57" s="18" t="s">
        <v>17</v>
      </c>
      <c r="J57" s="19"/>
      <c r="K57" s="20"/>
      <c r="L57" s="48"/>
    </row>
    <row r="58" spans="1:12" ht="12.75">
      <c r="A58">
        <v>8</v>
      </c>
      <c r="B58" s="2">
        <f>J69</f>
        <v>1.9720800992217846</v>
      </c>
      <c r="C58" s="1" t="s">
        <v>1</v>
      </c>
      <c r="D58" s="63">
        <f>K66</f>
        <v>26.869115628768796</v>
      </c>
      <c r="F58" s="84"/>
      <c r="I58" s="22"/>
      <c r="J58" s="23"/>
      <c r="K58" s="24"/>
      <c r="L58" s="42"/>
    </row>
    <row r="59" spans="9:12" ht="12.75">
      <c r="I59" s="22"/>
      <c r="J59" s="7" t="s">
        <v>18</v>
      </c>
      <c r="K59" s="26" t="s">
        <v>19</v>
      </c>
      <c r="L59" s="27" t="s">
        <v>20</v>
      </c>
    </row>
    <row r="60" spans="2:12" ht="12.75">
      <c r="B60" t="s">
        <v>59</v>
      </c>
      <c r="I60" s="28" t="s">
        <v>21</v>
      </c>
      <c r="J60" s="8">
        <v>382.8431372549021</v>
      </c>
      <c r="K60" s="8">
        <v>1.9401102173588995</v>
      </c>
      <c r="L60" s="9">
        <v>1.6162572793331131</v>
      </c>
    </row>
    <row r="61" spans="2:12" ht="12.75">
      <c r="B61" t="s">
        <v>60</v>
      </c>
      <c r="I61" s="28" t="s">
        <v>22</v>
      </c>
      <c r="J61" s="29"/>
      <c r="K61" s="15">
        <v>200</v>
      </c>
      <c r="L61" s="49">
        <v>200</v>
      </c>
    </row>
    <row r="62" spans="9:12" ht="12.75">
      <c r="I62" s="22"/>
      <c r="J62" s="23"/>
      <c r="K62" s="24"/>
      <c r="L62" s="42"/>
    </row>
    <row r="63" spans="9:12" ht="12.75">
      <c r="I63" s="28" t="s">
        <v>23</v>
      </c>
      <c r="J63" s="23"/>
      <c r="K63" s="46">
        <v>1094.1166365933045</v>
      </c>
      <c r="L63" s="42"/>
    </row>
    <row r="64" spans="9:12" ht="12.75">
      <c r="I64" s="28" t="s">
        <v>24</v>
      </c>
      <c r="J64" s="23"/>
      <c r="K64" s="24">
        <v>329.06092198109775</v>
      </c>
      <c r="L64" s="42"/>
    </row>
    <row r="65" spans="9:12" ht="12.75">
      <c r="I65" s="28" t="s">
        <v>25</v>
      </c>
      <c r="J65" s="23"/>
      <c r="K65" s="24">
        <v>327.96210299419954</v>
      </c>
      <c r="L65" s="42"/>
    </row>
    <row r="66" spans="9:12" ht="12.75">
      <c r="I66" s="28" t="s">
        <v>26</v>
      </c>
      <c r="J66" s="23"/>
      <c r="K66" s="46">
        <v>26.869115628768796</v>
      </c>
      <c r="L66" s="42"/>
    </row>
    <row r="67" spans="9:12" ht="12.75">
      <c r="I67" s="28"/>
      <c r="J67" s="23"/>
      <c r="K67" s="8"/>
      <c r="L67" s="42"/>
    </row>
    <row r="68" spans="9:12" ht="12.75">
      <c r="I68" s="28" t="s">
        <v>27</v>
      </c>
      <c r="J68" s="17">
        <v>0.95</v>
      </c>
      <c r="K68" s="8"/>
      <c r="L68" s="42"/>
    </row>
    <row r="69" spans="9:12" ht="12.75">
      <c r="I69" s="28" t="s">
        <v>28</v>
      </c>
      <c r="J69" s="47">
        <v>1.9720800992217846</v>
      </c>
      <c r="K69" s="8"/>
      <c r="L69" s="42"/>
    </row>
    <row r="70" spans="9:12" ht="13.5" thickBot="1">
      <c r="I70" s="50" t="s">
        <v>29</v>
      </c>
      <c r="J70" s="51">
        <v>197</v>
      </c>
      <c r="K70" s="13"/>
      <c r="L70" s="52"/>
    </row>
    <row r="71" ht="13.5" thickBot="1"/>
    <row r="72" spans="1:16" ht="12.75">
      <c r="A72">
        <v>10</v>
      </c>
      <c r="B72" t="s">
        <v>43</v>
      </c>
      <c r="I72" s="3" t="s">
        <v>30</v>
      </c>
      <c r="J72" s="4"/>
      <c r="K72" s="4"/>
      <c r="L72" s="4"/>
      <c r="M72" s="4"/>
      <c r="N72" s="4"/>
      <c r="O72" s="4"/>
      <c r="P72" s="5"/>
    </row>
    <row r="73" spans="2:16" ht="12.75">
      <c r="B73" t="s">
        <v>44</v>
      </c>
      <c r="I73" s="10"/>
      <c r="J73" s="7" t="s">
        <v>18</v>
      </c>
      <c r="K73" s="26" t="s">
        <v>3</v>
      </c>
      <c r="L73" s="26" t="s">
        <v>4</v>
      </c>
      <c r="M73" s="26" t="s">
        <v>19</v>
      </c>
      <c r="N73" s="26" t="s">
        <v>20</v>
      </c>
      <c r="O73" s="26" t="s">
        <v>45</v>
      </c>
      <c r="P73" s="27" t="s">
        <v>46</v>
      </c>
    </row>
    <row r="74" spans="9:16" ht="12.75">
      <c r="I74" s="11" t="s">
        <v>31</v>
      </c>
      <c r="J74" s="8">
        <v>-193.19010698777902</v>
      </c>
      <c r="K74" s="8">
        <v>14.288675809610583</v>
      </c>
      <c r="L74" s="8">
        <v>-161.4025233375578</v>
      </c>
      <c r="M74" s="8">
        <v>1.983921191063914</v>
      </c>
      <c r="N74" s="8">
        <v>0.915163370610026</v>
      </c>
      <c r="O74" s="8">
        <v>0.06777797100236249</v>
      </c>
      <c r="P74" s="9">
        <v>1.467682510451148</v>
      </c>
    </row>
    <row r="75" spans="1:16" ht="12.75">
      <c r="A75">
        <v>11</v>
      </c>
      <c r="B75" t="s">
        <v>47</v>
      </c>
      <c r="D75" s="35">
        <f>O77</f>
        <v>0.8033148382051756</v>
      </c>
      <c r="I75" s="11" t="s">
        <v>32</v>
      </c>
      <c r="J75" s="8">
        <v>79.31895755077669</v>
      </c>
      <c r="K75" s="8">
        <v>1.452560456813309</v>
      </c>
      <c r="L75" s="8">
        <v>70.4215690508535</v>
      </c>
      <c r="M75" s="8">
        <v>0.19403350830516178</v>
      </c>
      <c r="N75" s="8">
        <v>0.19399433715058384</v>
      </c>
      <c r="O75" s="8">
        <v>0.2717616108680952</v>
      </c>
      <c r="P75" s="9">
        <v>0.2702483840939854</v>
      </c>
    </row>
    <row r="76" spans="9:16" ht="12.75">
      <c r="I76" s="11" t="s">
        <v>33</v>
      </c>
      <c r="J76" s="12">
        <v>-2.435610766368264</v>
      </c>
      <c r="K76" s="12">
        <v>9.836888883067703</v>
      </c>
      <c r="L76" s="12">
        <v>-2.2919472757132726</v>
      </c>
      <c r="M76" s="12">
        <v>10.224631860718342</v>
      </c>
      <c r="N76" s="12">
        <v>4.717474664735448</v>
      </c>
      <c r="O76" s="12">
        <v>0.24940230073650782</v>
      </c>
      <c r="P76" s="37">
        <v>5.430865073889678</v>
      </c>
    </row>
    <row r="77" spans="9:16" ht="13.5" thickBot="1">
      <c r="I77" s="60" t="s">
        <v>34</v>
      </c>
      <c r="J77" s="61">
        <v>0.015775031810653088</v>
      </c>
      <c r="K77" s="61">
        <v>9.14884156661315E-19</v>
      </c>
      <c r="L77" s="61">
        <v>0.02298780308689528</v>
      </c>
      <c r="M77" s="61">
        <v>6.925059991800287E-20</v>
      </c>
      <c r="N77" s="61">
        <v>4.572937688142529E-06</v>
      </c>
      <c r="O77" s="64">
        <v>0.8033148382051756</v>
      </c>
      <c r="P77" s="62">
        <v>1.6744476502909288E-07</v>
      </c>
    </row>
    <row r="79" spans="1:16" ht="13.5" thickBot="1">
      <c r="A79">
        <v>12</v>
      </c>
      <c r="B79" s="1"/>
      <c r="D79" s="1" t="s">
        <v>48</v>
      </c>
      <c r="F79" s="1" t="s">
        <v>49</v>
      </c>
      <c r="I79" s="93" t="s">
        <v>30</v>
      </c>
      <c r="J79" s="94"/>
      <c r="K79" s="94"/>
      <c r="L79" s="94"/>
      <c r="M79" s="94"/>
      <c r="N79" s="94"/>
      <c r="O79" s="95"/>
      <c r="P79" s="8"/>
    </row>
    <row r="80" spans="2:16" ht="12.75">
      <c r="B80" s="1" t="s">
        <v>19</v>
      </c>
      <c r="D80" s="66">
        <f>M81</f>
        <v>2.0184634968917874</v>
      </c>
      <c r="E80" s="4"/>
      <c r="F80" s="67">
        <f>M81</f>
        <v>2.0184634968917874</v>
      </c>
      <c r="I80" s="96"/>
      <c r="J80" s="7" t="s">
        <v>18</v>
      </c>
      <c r="K80" s="26" t="s">
        <v>3</v>
      </c>
      <c r="L80" s="26" t="s">
        <v>4</v>
      </c>
      <c r="M80" s="26" t="s">
        <v>19</v>
      </c>
      <c r="N80" s="26" t="s">
        <v>20</v>
      </c>
      <c r="O80" s="97" t="s">
        <v>75</v>
      </c>
      <c r="P80" s="26"/>
    </row>
    <row r="81" spans="2:16" ht="13.5" thickBot="1">
      <c r="B81" s="1" t="s">
        <v>20</v>
      </c>
      <c r="D81" s="68">
        <f>N74</f>
        <v>0.915163370610026</v>
      </c>
      <c r="E81" s="13"/>
      <c r="F81" s="69">
        <f>N74+O81</f>
        <v>2.3758523346907783</v>
      </c>
      <c r="I81" s="98" t="s">
        <v>31</v>
      </c>
      <c r="J81" s="8">
        <v>-198.78559910898025</v>
      </c>
      <c r="K81" s="8">
        <v>14.282355052682089</v>
      </c>
      <c r="L81" s="8">
        <v>-150.2805453638607</v>
      </c>
      <c r="M81" s="110">
        <v>2.0184634968917874</v>
      </c>
      <c r="N81" s="32">
        <v>0.9186015857076786</v>
      </c>
      <c r="O81" s="99">
        <v>1.4606889640807523</v>
      </c>
      <c r="P81" s="32"/>
    </row>
    <row r="82" spans="9:16" ht="12.75">
      <c r="I82" s="98" t="s">
        <v>32</v>
      </c>
      <c r="J82" s="8">
        <v>75.89572187338199</v>
      </c>
      <c r="K82" s="8">
        <v>1.4488247819279103</v>
      </c>
      <c r="L82" s="8">
        <v>54.37063425867133</v>
      </c>
      <c r="M82" s="8">
        <v>0.1355632231569505</v>
      </c>
      <c r="N82" s="8">
        <v>0.1930356196134115</v>
      </c>
      <c r="O82" s="100">
        <v>0.26813920182526835</v>
      </c>
      <c r="P82" s="8"/>
    </row>
    <row r="83" spans="2:16" ht="12.75">
      <c r="B83" t="s">
        <v>55</v>
      </c>
      <c r="I83" s="98" t="s">
        <v>33</v>
      </c>
      <c r="J83" s="12">
        <v>-2.6191937332201327</v>
      </c>
      <c r="K83" s="12">
        <v>9.857889808922899</v>
      </c>
      <c r="L83" s="12">
        <v>-2.7640020649546337</v>
      </c>
      <c r="M83" s="12">
        <v>14.889462273664584</v>
      </c>
      <c r="N83" s="12">
        <v>4.758715451310713</v>
      </c>
      <c r="O83" s="101">
        <v>5.447502469380078</v>
      </c>
      <c r="P83" s="12"/>
    </row>
    <row r="84" spans="2:16" ht="12.75">
      <c r="B84" s="85" t="s">
        <v>56</v>
      </c>
      <c r="I84" s="102" t="s">
        <v>34</v>
      </c>
      <c r="J84" s="39">
        <v>0.009510458482151287</v>
      </c>
      <c r="K84" s="39">
        <v>7.67090131186785E-19</v>
      </c>
      <c r="L84" s="39">
        <v>0.006260004826843999</v>
      </c>
      <c r="M84" s="39">
        <v>6.1315806091381055E-34</v>
      </c>
      <c r="N84" s="39">
        <v>3.7989992034797054E-06</v>
      </c>
      <c r="O84" s="103">
        <v>1.5362560134739255E-07</v>
      </c>
      <c r="P84" s="39"/>
    </row>
    <row r="85" spans="9:16" ht="12.75">
      <c r="I85" s="98" t="s">
        <v>35</v>
      </c>
      <c r="J85" s="8"/>
      <c r="K85" s="12">
        <v>0.4013158217550156</v>
      </c>
      <c r="L85" s="12">
        <v>-0.1665911884342366</v>
      </c>
      <c r="M85" s="12">
        <v>0.5814347768058747</v>
      </c>
      <c r="N85" s="12">
        <v>0.2659775413508177</v>
      </c>
      <c r="O85" s="101">
        <v>0.38359448107259847</v>
      </c>
      <c r="P85" s="12"/>
    </row>
    <row r="86" spans="2:16" ht="12.75">
      <c r="B86" t="s">
        <v>57</v>
      </c>
      <c r="I86" s="96"/>
      <c r="J86" s="8"/>
      <c r="K86" s="8"/>
      <c r="L86" s="8"/>
      <c r="M86" s="8"/>
      <c r="N86" s="8"/>
      <c r="O86" s="100"/>
      <c r="P86" s="8"/>
    </row>
    <row r="87" spans="2:16" ht="12.75">
      <c r="B87" s="92" t="s">
        <v>76</v>
      </c>
      <c r="I87" s="98" t="s">
        <v>25</v>
      </c>
      <c r="J87" s="8"/>
      <c r="K87" s="8">
        <v>247.01950263100605</v>
      </c>
      <c r="L87" s="8"/>
      <c r="M87" s="8"/>
      <c r="N87" s="8"/>
      <c r="O87" s="100"/>
      <c r="P87" s="8"/>
    </row>
    <row r="88" spans="9:16" ht="12.75">
      <c r="I88" s="102" t="s">
        <v>36</v>
      </c>
      <c r="J88" s="8"/>
      <c r="K88" s="41">
        <v>0.708338009750207</v>
      </c>
      <c r="L88" s="41"/>
      <c r="M88" s="8"/>
      <c r="N88" s="25"/>
      <c r="O88" s="104"/>
      <c r="P88" s="8"/>
    </row>
    <row r="89" spans="9:16" ht="12.75">
      <c r="I89" s="105" t="s">
        <v>37</v>
      </c>
      <c r="J89" s="106"/>
      <c r="K89" s="107">
        <v>0.700820948145831</v>
      </c>
      <c r="L89" s="107"/>
      <c r="M89" s="106"/>
      <c r="N89" s="108"/>
      <c r="O89" s="109"/>
      <c r="P89" s="8"/>
    </row>
    <row r="90" spans="9:16" ht="12.75">
      <c r="I90" s="8"/>
      <c r="J90" s="8"/>
      <c r="K90" s="8"/>
      <c r="L90" s="8"/>
      <c r="M90" s="8"/>
      <c r="N90" s="25"/>
      <c r="O90" s="25"/>
      <c r="P90" s="8"/>
    </row>
    <row r="91" ht="13.5" thickBot="1"/>
    <row r="92" spans="1:15" ht="14.25">
      <c r="A92">
        <v>13</v>
      </c>
      <c r="B92" t="s">
        <v>42</v>
      </c>
      <c r="I92" s="3" t="s">
        <v>30</v>
      </c>
      <c r="J92" s="4"/>
      <c r="K92" s="4"/>
      <c r="L92" s="4"/>
      <c r="M92" s="4"/>
      <c r="N92" s="4"/>
      <c r="O92" s="5"/>
    </row>
    <row r="93" spans="1:15" ht="12.75">
      <c r="A93">
        <v>14</v>
      </c>
      <c r="B93" s="2">
        <f>-K94/(2*L94)</f>
        <v>59.826619075889944</v>
      </c>
      <c r="C93" t="s">
        <v>50</v>
      </c>
      <c r="I93" s="10"/>
      <c r="J93" s="7" t="s">
        <v>18</v>
      </c>
      <c r="K93" s="26" t="s">
        <v>3</v>
      </c>
      <c r="L93" s="26" t="s">
        <v>69</v>
      </c>
      <c r="M93" s="26" t="s">
        <v>4</v>
      </c>
      <c r="N93" s="26" t="s">
        <v>19</v>
      </c>
      <c r="O93" s="27" t="s">
        <v>20</v>
      </c>
    </row>
    <row r="94" spans="9:15" ht="12.75">
      <c r="I94" s="11" t="s">
        <v>31</v>
      </c>
      <c r="J94" s="8">
        <v>-1355.7737311783712</v>
      </c>
      <c r="K94" s="32">
        <v>63.11480468741198</v>
      </c>
      <c r="L94" s="32">
        <v>-0.5274809579942248</v>
      </c>
      <c r="M94" s="8">
        <v>93.29646496273651</v>
      </c>
      <c r="N94" s="8">
        <v>1.9898959869530253</v>
      </c>
      <c r="O94" s="9">
        <v>1.592704335243468</v>
      </c>
    </row>
    <row r="95" spans="9:15" ht="12.75">
      <c r="I95" s="11" t="s">
        <v>32</v>
      </c>
      <c r="J95" s="8">
        <v>192.11655128981909</v>
      </c>
      <c r="K95" s="8">
        <v>8.485143232953325</v>
      </c>
      <c r="L95" s="8">
        <v>0.09044323381714915</v>
      </c>
      <c r="M95" s="8">
        <v>36.656208699100134</v>
      </c>
      <c r="N95" s="8">
        <v>0.13434147117495512</v>
      </c>
      <c r="O95" s="9">
        <v>0.13415343895290097</v>
      </c>
    </row>
    <row r="96" spans="9:15" ht="12.75">
      <c r="I96" s="11" t="s">
        <v>33</v>
      </c>
      <c r="J96" s="12">
        <v>-7.057037626774317</v>
      </c>
      <c r="K96" s="12">
        <v>7.438272160485893</v>
      </c>
      <c r="L96" s="12">
        <v>-5.832177109684549</v>
      </c>
      <c r="M96" s="12">
        <v>2.545174972364963</v>
      </c>
      <c r="N96" s="12">
        <v>14.812224174332218</v>
      </c>
      <c r="O96" s="37">
        <v>11.872258718635159</v>
      </c>
    </row>
    <row r="97" spans="9:15" ht="12.75">
      <c r="I97" s="38" t="s">
        <v>34</v>
      </c>
      <c r="J97" s="39">
        <v>2.9398359294484214E-11</v>
      </c>
      <c r="K97" s="39">
        <v>3.2131730448519076E-12</v>
      </c>
      <c r="L97" s="39">
        <v>2.2554901931011768E-08</v>
      </c>
      <c r="M97" s="39">
        <v>0.011700115993635386</v>
      </c>
      <c r="N97" s="39">
        <v>1.0513259388788573E-33</v>
      </c>
      <c r="O97" s="40">
        <v>8.631399264156747E-25</v>
      </c>
    </row>
    <row r="98" spans="9:15" ht="13.5" thickBot="1">
      <c r="I98" s="55" t="s">
        <v>35</v>
      </c>
      <c r="J98" s="13"/>
      <c r="K98" s="45">
        <v>1.7734448985904123</v>
      </c>
      <c r="L98" s="45">
        <v>-1.3984438670771586</v>
      </c>
      <c r="M98" s="45">
        <v>0.10342236207104558</v>
      </c>
      <c r="N98" s="45">
        <v>0.5732056739309792</v>
      </c>
      <c r="O98" s="56">
        <v>0.46116138898289855</v>
      </c>
    </row>
    <row r="99" ht="13.5" thickBot="1"/>
    <row r="100" spans="1:15" ht="12.75">
      <c r="A100">
        <v>15</v>
      </c>
      <c r="B100" s="63">
        <f>K106</f>
        <v>977.1776235692021</v>
      </c>
      <c r="I100" s="18" t="s">
        <v>17</v>
      </c>
      <c r="J100" s="19"/>
      <c r="K100" s="20"/>
      <c r="L100" s="21"/>
      <c r="M100" s="21"/>
      <c r="N100" s="4"/>
      <c r="O100" s="5"/>
    </row>
    <row r="101" spans="9:15" ht="12.75">
      <c r="I101" s="22"/>
      <c r="J101" s="23"/>
      <c r="K101" s="24"/>
      <c r="L101" s="25"/>
      <c r="M101" s="25"/>
      <c r="N101" s="8"/>
      <c r="O101" s="9"/>
    </row>
    <row r="102" spans="9:15" ht="12.75">
      <c r="I102" s="22"/>
      <c r="J102" s="7" t="s">
        <v>18</v>
      </c>
      <c r="K102" s="26" t="s">
        <v>3</v>
      </c>
      <c r="L102" s="26" t="s">
        <v>69</v>
      </c>
      <c r="M102" s="26" t="s">
        <v>4</v>
      </c>
      <c r="N102" s="26" t="s">
        <v>19</v>
      </c>
      <c r="O102" s="27" t="s">
        <v>20</v>
      </c>
    </row>
    <row r="103" spans="9:15" ht="12.75">
      <c r="I103" s="28" t="s">
        <v>21</v>
      </c>
      <c r="J103" s="8">
        <v>-1355.7737311783712</v>
      </c>
      <c r="K103" s="8">
        <v>63.11480468741198</v>
      </c>
      <c r="L103" s="8">
        <v>-0.5274809579942248</v>
      </c>
      <c r="M103" s="8">
        <v>93.29646496273651</v>
      </c>
      <c r="N103" s="8">
        <v>1.9898959869530253</v>
      </c>
      <c r="O103" s="9">
        <v>1.592704335243468</v>
      </c>
    </row>
    <row r="104" spans="9:15" ht="12.75">
      <c r="I104" s="28" t="s">
        <v>22</v>
      </c>
      <c r="J104" s="29"/>
      <c r="K104" s="15">
        <v>35</v>
      </c>
      <c r="L104" s="16">
        <v>1225</v>
      </c>
      <c r="M104" s="16">
        <v>1</v>
      </c>
      <c r="N104" s="57">
        <v>100</v>
      </c>
      <c r="O104" s="30">
        <v>300</v>
      </c>
    </row>
    <row r="105" spans="9:15" ht="12.75">
      <c r="I105" s="22"/>
      <c r="J105" s="23"/>
      <c r="K105" s="24"/>
      <c r="L105" s="25"/>
      <c r="M105" s="8"/>
      <c r="N105" s="8"/>
      <c r="O105" s="9"/>
    </row>
    <row r="106" spans="9:15" ht="13.5" thickBot="1">
      <c r="I106" s="58" t="s">
        <v>23</v>
      </c>
      <c r="J106" s="51"/>
      <c r="K106" s="65">
        <v>977.1776235692021</v>
      </c>
      <c r="L106" s="59"/>
      <c r="M106" s="13"/>
      <c r="N106" s="13"/>
      <c r="O106" s="14"/>
    </row>
    <row r="109" ht="12.75">
      <c r="B109" t="s">
        <v>70</v>
      </c>
    </row>
    <row r="110" ht="12.75">
      <c r="B110" t="s">
        <v>71</v>
      </c>
    </row>
    <row r="111" ht="12.75">
      <c r="B111" t="s">
        <v>61</v>
      </c>
    </row>
    <row r="112" ht="12.75">
      <c r="B112" t="s">
        <v>72</v>
      </c>
    </row>
    <row r="114" ht="12.75">
      <c r="B114" t="s">
        <v>62</v>
      </c>
    </row>
    <row r="115" ht="12.75">
      <c r="B115" t="s">
        <v>73</v>
      </c>
    </row>
    <row r="117" ht="15.75">
      <c r="B117" t="s">
        <v>63</v>
      </c>
    </row>
    <row r="118" ht="15.75">
      <c r="B118" t="s">
        <v>64</v>
      </c>
    </row>
    <row r="120" ht="12.75">
      <c r="B120" t="s">
        <v>74</v>
      </c>
    </row>
    <row r="121" ht="12.75">
      <c r="B121" t="s">
        <v>65</v>
      </c>
    </row>
    <row r="122" ht="12.75">
      <c r="B122" t="s">
        <v>66</v>
      </c>
    </row>
    <row r="123" ht="12.75">
      <c r="B123" t="s">
        <v>67</v>
      </c>
    </row>
    <row r="124" ht="12.75">
      <c r="B124" t="s">
        <v>68</v>
      </c>
    </row>
  </sheetData>
  <sheetProtection/>
  <mergeCells count="1">
    <mergeCell ref="B2:G2"/>
  </mergeCells>
  <printOptions/>
  <pageMargins left="0.75" right="0.75" top="1" bottom="1" header="0.5" footer="0.5"/>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B2:D151"/>
  <sheetViews>
    <sheetView zoomScalePageLayoutView="0" workbookViewId="0" topLeftCell="A1">
      <selection activeCell="A1" sqref="A1"/>
    </sheetView>
  </sheetViews>
  <sheetFormatPr defaultColWidth="9.140625" defaultRowHeight="12.75"/>
  <cols>
    <col min="2" max="2" width="9.140625" style="90" customWidth="1"/>
    <col min="3" max="3" width="9.140625" style="86" customWidth="1"/>
  </cols>
  <sheetData>
    <row r="2" spans="2:3" ht="12.75">
      <c r="B2" s="90">
        <f>1/142</f>
        <v>0.007042253521126761</v>
      </c>
      <c r="C2" s="86">
        <v>160</v>
      </c>
    </row>
    <row r="3" spans="2:3" ht="12.75">
      <c r="B3" s="90">
        <f>$B$2+B2</f>
        <v>0.014084507042253521</v>
      </c>
      <c r="C3" s="87">
        <v>120</v>
      </c>
    </row>
    <row r="4" spans="2:3" ht="12.75">
      <c r="B4" s="90">
        <f>$B$2+B3</f>
        <v>0.02112676056338028</v>
      </c>
      <c r="C4" s="86">
        <v>120</v>
      </c>
    </row>
    <row r="5" spans="2:3" ht="12.75">
      <c r="B5" s="90">
        <f aca="true" t="shared" si="0" ref="B5:B68">$B$2+B4</f>
        <v>0.028169014084507043</v>
      </c>
      <c r="C5" s="87">
        <v>117</v>
      </c>
    </row>
    <row r="6" spans="2:3" ht="12.75">
      <c r="B6" s="90">
        <f t="shared" si="0"/>
        <v>0.035211267605633804</v>
      </c>
      <c r="C6" s="87">
        <v>110</v>
      </c>
    </row>
    <row r="7" spans="2:3" ht="12.75">
      <c r="B7" s="90">
        <f t="shared" si="0"/>
        <v>0.04225352112676056</v>
      </c>
      <c r="C7" s="87">
        <v>105</v>
      </c>
    </row>
    <row r="8" spans="2:3" ht="12.75">
      <c r="B8" s="90">
        <f t="shared" si="0"/>
        <v>0.04929577464788732</v>
      </c>
      <c r="C8" s="86">
        <v>104</v>
      </c>
    </row>
    <row r="9" spans="2:3" ht="12.75">
      <c r="B9" s="90">
        <f t="shared" si="0"/>
        <v>0.05633802816901408</v>
      </c>
      <c r="C9" s="86">
        <v>100</v>
      </c>
    </row>
    <row r="10" spans="2:3" ht="12.75">
      <c r="B10" s="90">
        <f t="shared" si="0"/>
        <v>0.06338028169014084</v>
      </c>
      <c r="C10" s="86">
        <v>97</v>
      </c>
    </row>
    <row r="11" spans="2:3" ht="12.75">
      <c r="B11" s="90">
        <f t="shared" si="0"/>
        <v>0.07042253521126761</v>
      </c>
      <c r="C11" s="87">
        <v>95</v>
      </c>
    </row>
    <row r="12" spans="2:3" ht="12.75">
      <c r="B12" s="90">
        <f t="shared" si="0"/>
        <v>0.07746478873239437</v>
      </c>
      <c r="C12" s="87">
        <v>95</v>
      </c>
    </row>
    <row r="13" spans="2:3" ht="12.75">
      <c r="B13" s="90">
        <f t="shared" si="0"/>
        <v>0.08450704225352114</v>
      </c>
      <c r="C13" s="86">
        <v>95</v>
      </c>
    </row>
    <row r="14" spans="2:3" ht="12.75">
      <c r="B14" s="90">
        <f t="shared" si="0"/>
        <v>0.0915492957746479</v>
      </c>
      <c r="C14" s="87">
        <v>92</v>
      </c>
    </row>
    <row r="15" spans="2:3" ht="12.75">
      <c r="B15" s="90">
        <f t="shared" si="0"/>
        <v>0.09859154929577467</v>
      </c>
      <c r="C15" s="87">
        <v>90</v>
      </c>
    </row>
    <row r="16" spans="2:3" ht="12.75">
      <c r="B16" s="90">
        <f t="shared" si="0"/>
        <v>0.10563380281690143</v>
      </c>
      <c r="C16" s="87">
        <v>86</v>
      </c>
    </row>
    <row r="17" spans="2:3" ht="12.75">
      <c r="B17" s="90">
        <f t="shared" si="0"/>
        <v>0.1126760563380282</v>
      </c>
      <c r="C17" s="87">
        <v>85</v>
      </c>
    </row>
    <row r="18" spans="2:3" ht="12.75">
      <c r="B18" s="90">
        <f t="shared" si="0"/>
        <v>0.11971830985915496</v>
      </c>
      <c r="C18" s="86">
        <v>85</v>
      </c>
    </row>
    <row r="19" spans="2:3" ht="12.75">
      <c r="B19" s="90">
        <f t="shared" si="0"/>
        <v>0.12676056338028172</v>
      </c>
      <c r="C19" s="87">
        <v>82</v>
      </c>
    </row>
    <row r="20" spans="2:3" ht="12.75">
      <c r="B20" s="90">
        <f t="shared" si="0"/>
        <v>0.13380281690140847</v>
      </c>
      <c r="C20" s="87">
        <v>80</v>
      </c>
    </row>
    <row r="21" spans="2:3" ht="12.75">
      <c r="B21" s="90">
        <f t="shared" si="0"/>
        <v>0.14084507042253522</v>
      </c>
      <c r="C21" s="87">
        <v>80</v>
      </c>
    </row>
    <row r="22" spans="2:3" ht="12.75">
      <c r="B22" s="90">
        <f t="shared" si="0"/>
        <v>0.14788732394366197</v>
      </c>
      <c r="C22" s="86">
        <v>80</v>
      </c>
    </row>
    <row r="23" spans="2:3" ht="12.75">
      <c r="B23" s="90">
        <f t="shared" si="0"/>
        <v>0.15492957746478872</v>
      </c>
      <c r="C23" s="86">
        <v>79</v>
      </c>
    </row>
    <row r="24" spans="2:3" ht="12.75">
      <c r="B24" s="90">
        <f t="shared" si="0"/>
        <v>0.16197183098591547</v>
      </c>
      <c r="C24" s="87">
        <v>75</v>
      </c>
    </row>
    <row r="25" spans="2:3" ht="12.75">
      <c r="B25" s="90">
        <f t="shared" si="0"/>
        <v>0.16901408450704222</v>
      </c>
      <c r="C25" s="86">
        <v>75</v>
      </c>
    </row>
    <row r="26" spans="2:3" ht="12.75">
      <c r="B26" s="90">
        <f t="shared" si="0"/>
        <v>0.17605633802816897</v>
      </c>
      <c r="C26" s="87">
        <v>73</v>
      </c>
    </row>
    <row r="27" spans="2:3" ht="12.75">
      <c r="B27" s="90">
        <f t="shared" si="0"/>
        <v>0.18309859154929573</v>
      </c>
      <c r="C27" s="87">
        <v>71</v>
      </c>
    </row>
    <row r="28" spans="2:3" ht="12.75">
      <c r="B28" s="90">
        <f t="shared" si="0"/>
        <v>0.19014084507042248</v>
      </c>
      <c r="C28" s="87">
        <v>70</v>
      </c>
    </row>
    <row r="29" spans="2:3" ht="12.75">
      <c r="B29" s="90">
        <f t="shared" si="0"/>
        <v>0.19718309859154923</v>
      </c>
      <c r="C29" s="87">
        <v>70</v>
      </c>
    </row>
    <row r="30" spans="2:3" ht="12.75">
      <c r="B30" s="90">
        <f t="shared" si="0"/>
        <v>0.20422535211267598</v>
      </c>
      <c r="C30" s="86">
        <v>70</v>
      </c>
    </row>
    <row r="31" spans="2:3" ht="12.75">
      <c r="B31" s="90">
        <f t="shared" si="0"/>
        <v>0.21126760563380273</v>
      </c>
      <c r="C31" s="86">
        <v>70</v>
      </c>
    </row>
    <row r="32" spans="2:3" ht="12.75">
      <c r="B32" s="90">
        <f t="shared" si="0"/>
        <v>0.21830985915492948</v>
      </c>
      <c r="C32" s="86">
        <v>70</v>
      </c>
    </row>
    <row r="33" spans="2:3" ht="12.75">
      <c r="B33" s="90">
        <f t="shared" si="0"/>
        <v>0.22535211267605623</v>
      </c>
      <c r="C33" s="86">
        <v>67</v>
      </c>
    </row>
    <row r="34" spans="2:3" ht="12.75">
      <c r="B34" s="90">
        <f t="shared" si="0"/>
        <v>0.23239436619718298</v>
      </c>
      <c r="C34" s="86">
        <v>67</v>
      </c>
    </row>
    <row r="35" spans="2:3" ht="12.75">
      <c r="B35" s="90">
        <f t="shared" si="0"/>
        <v>0.23943661971830973</v>
      </c>
      <c r="C35" s="86">
        <v>66</v>
      </c>
    </row>
    <row r="36" spans="2:3" ht="12.75">
      <c r="B36" s="90">
        <f t="shared" si="0"/>
        <v>0.24647887323943649</v>
      </c>
      <c r="C36" s="87">
        <v>65</v>
      </c>
    </row>
    <row r="37" spans="2:3" ht="12.75">
      <c r="B37" s="90">
        <f t="shared" si="0"/>
        <v>0.25352112676056326</v>
      </c>
      <c r="C37" s="87">
        <v>65</v>
      </c>
    </row>
    <row r="38" spans="2:3" ht="12.75">
      <c r="B38" s="90">
        <f t="shared" si="0"/>
        <v>0.26056338028169</v>
      </c>
      <c r="C38" s="87">
        <v>65</v>
      </c>
    </row>
    <row r="39" spans="2:3" ht="12.75">
      <c r="B39" s="90">
        <f t="shared" si="0"/>
        <v>0.26760563380281677</v>
      </c>
      <c r="C39" s="86">
        <v>65</v>
      </c>
    </row>
    <row r="40" spans="2:3" ht="12.75">
      <c r="B40" s="90">
        <f t="shared" si="0"/>
        <v>0.2746478873239435</v>
      </c>
      <c r="C40" s="86">
        <v>63</v>
      </c>
    </row>
    <row r="41" spans="2:3" ht="12.75">
      <c r="B41" s="90">
        <f t="shared" si="0"/>
        <v>0.28169014084507027</v>
      </c>
      <c r="C41" s="86">
        <v>63</v>
      </c>
    </row>
    <row r="42" spans="2:3" ht="12.75">
      <c r="B42" s="90">
        <f t="shared" si="0"/>
        <v>0.288732394366197</v>
      </c>
      <c r="C42" s="86">
        <v>61</v>
      </c>
    </row>
    <row r="43" spans="2:3" ht="12.75">
      <c r="B43" s="90">
        <f t="shared" si="0"/>
        <v>0.29577464788732377</v>
      </c>
      <c r="C43" s="87">
        <v>60</v>
      </c>
    </row>
    <row r="44" spans="2:3" ht="12.75">
      <c r="B44" s="90">
        <f t="shared" si="0"/>
        <v>0.3028169014084505</v>
      </c>
      <c r="C44" s="87">
        <v>60</v>
      </c>
    </row>
    <row r="45" spans="2:3" ht="12.75">
      <c r="B45" s="90">
        <f t="shared" si="0"/>
        <v>0.3098591549295773</v>
      </c>
      <c r="C45" s="87">
        <v>60</v>
      </c>
    </row>
    <row r="46" spans="2:3" ht="12.75">
      <c r="B46" s="90">
        <f t="shared" si="0"/>
        <v>0.316901408450704</v>
      </c>
      <c r="C46" s="87">
        <v>60</v>
      </c>
    </row>
    <row r="47" spans="2:3" ht="12.75">
      <c r="B47" s="90">
        <f t="shared" si="0"/>
        <v>0.3239436619718308</v>
      </c>
      <c r="C47" s="87">
        <v>60</v>
      </c>
    </row>
    <row r="48" spans="2:3" ht="12.75">
      <c r="B48" s="90">
        <f t="shared" si="0"/>
        <v>0.3309859154929575</v>
      </c>
      <c r="C48" s="86">
        <v>60</v>
      </c>
    </row>
    <row r="49" spans="2:3" ht="12.75">
      <c r="B49" s="90">
        <f t="shared" si="0"/>
        <v>0.3380281690140843</v>
      </c>
      <c r="C49" s="87">
        <v>56</v>
      </c>
    </row>
    <row r="50" spans="2:3" ht="12.75">
      <c r="B50" s="90">
        <f t="shared" si="0"/>
        <v>0.34507042253521103</v>
      </c>
      <c r="C50" s="87">
        <v>55</v>
      </c>
    </row>
    <row r="51" spans="2:3" ht="12.75">
      <c r="B51" s="90">
        <f t="shared" si="0"/>
        <v>0.3521126760563378</v>
      </c>
      <c r="C51" s="87">
        <v>55</v>
      </c>
    </row>
    <row r="52" spans="2:3" ht="12.75">
      <c r="B52" s="90">
        <f t="shared" si="0"/>
        <v>0.35915492957746453</v>
      </c>
      <c r="C52" s="87">
        <v>55</v>
      </c>
    </row>
    <row r="53" spans="2:3" ht="12.75">
      <c r="B53" s="90">
        <f t="shared" si="0"/>
        <v>0.3661971830985913</v>
      </c>
      <c r="C53" s="87">
        <v>55</v>
      </c>
    </row>
    <row r="54" spans="2:3" ht="12.75">
      <c r="B54" s="90">
        <f t="shared" si="0"/>
        <v>0.37323943661971803</v>
      </c>
      <c r="C54" s="86">
        <v>55</v>
      </c>
    </row>
    <row r="55" spans="2:3" ht="12.75">
      <c r="B55" s="90">
        <f t="shared" si="0"/>
        <v>0.3802816901408448</v>
      </c>
      <c r="C55" s="86">
        <v>55</v>
      </c>
    </row>
    <row r="56" spans="2:3" ht="12.75">
      <c r="B56" s="90">
        <f t="shared" si="0"/>
        <v>0.38732394366197154</v>
      </c>
      <c r="C56" s="86">
        <v>55</v>
      </c>
    </row>
    <row r="57" spans="2:3" ht="12.75">
      <c r="B57" s="90">
        <f t="shared" si="0"/>
        <v>0.3943661971830983</v>
      </c>
      <c r="C57" s="87">
        <v>52</v>
      </c>
    </row>
    <row r="58" spans="2:3" ht="12.75">
      <c r="B58" s="90">
        <f t="shared" si="0"/>
        <v>0.40140845070422504</v>
      </c>
      <c r="C58" s="87">
        <v>50</v>
      </c>
    </row>
    <row r="59" spans="2:3" ht="12.75">
      <c r="B59" s="90">
        <f t="shared" si="0"/>
        <v>0.4084507042253518</v>
      </c>
      <c r="C59" s="87">
        <v>50</v>
      </c>
    </row>
    <row r="60" spans="2:3" ht="12.75">
      <c r="B60" s="90">
        <f t="shared" si="0"/>
        <v>0.41549295774647854</v>
      </c>
      <c r="C60" s="87">
        <v>50</v>
      </c>
    </row>
    <row r="61" spans="2:3" ht="12.75">
      <c r="B61" s="90">
        <f t="shared" si="0"/>
        <v>0.4225352112676053</v>
      </c>
      <c r="C61" s="87">
        <v>50</v>
      </c>
    </row>
    <row r="62" spans="2:3" ht="12.75">
      <c r="B62" s="90">
        <f t="shared" si="0"/>
        <v>0.42957746478873204</v>
      </c>
      <c r="C62" s="86">
        <v>50</v>
      </c>
    </row>
    <row r="63" spans="2:3" ht="12.75">
      <c r="B63" s="90">
        <f t="shared" si="0"/>
        <v>0.4366197183098588</v>
      </c>
      <c r="C63" s="86">
        <v>50</v>
      </c>
    </row>
    <row r="64" spans="2:3" ht="12.75">
      <c r="B64" s="90">
        <f t="shared" si="0"/>
        <v>0.44366197183098555</v>
      </c>
      <c r="C64" s="86">
        <v>50</v>
      </c>
    </row>
    <row r="65" spans="2:3" ht="12.75">
      <c r="B65" s="90">
        <f t="shared" si="0"/>
        <v>0.4507042253521123</v>
      </c>
      <c r="C65" s="86">
        <v>50</v>
      </c>
    </row>
    <row r="66" spans="2:3" ht="12.75">
      <c r="B66" s="90">
        <f t="shared" si="0"/>
        <v>0.45774647887323905</v>
      </c>
      <c r="C66" s="86">
        <v>50</v>
      </c>
    </row>
    <row r="67" spans="2:3" ht="12.75">
      <c r="B67" s="90">
        <f t="shared" si="0"/>
        <v>0.4647887323943658</v>
      </c>
      <c r="C67" s="86">
        <v>50</v>
      </c>
    </row>
    <row r="68" spans="2:3" ht="12.75">
      <c r="B68" s="90">
        <f t="shared" si="0"/>
        <v>0.47183098591549255</v>
      </c>
      <c r="C68" s="87">
        <v>47</v>
      </c>
    </row>
    <row r="69" spans="2:3" ht="12.75">
      <c r="B69" s="90">
        <f aca="true" t="shared" si="1" ref="B69:B132">$B$2+B68</f>
        <v>0.4788732394366193</v>
      </c>
      <c r="C69" s="86">
        <v>47</v>
      </c>
    </row>
    <row r="70" spans="2:3" ht="12.75">
      <c r="B70" s="90">
        <f t="shared" si="1"/>
        <v>0.48591549295774605</v>
      </c>
      <c r="C70" s="86">
        <v>47</v>
      </c>
    </row>
    <row r="71" spans="2:3" ht="12.75">
      <c r="B71" s="90">
        <f t="shared" si="1"/>
        <v>0.4929577464788728</v>
      </c>
      <c r="C71" s="87">
        <v>45</v>
      </c>
    </row>
    <row r="72" spans="2:3" ht="12.75">
      <c r="B72" s="90">
        <f t="shared" si="1"/>
        <v>0.49999999999999956</v>
      </c>
      <c r="C72" s="87">
        <v>45</v>
      </c>
    </row>
    <row r="73" spans="2:3" ht="12.75">
      <c r="B73" s="90">
        <f t="shared" si="1"/>
        <v>0.5070422535211263</v>
      </c>
      <c r="C73" s="86">
        <v>45</v>
      </c>
    </row>
    <row r="74" spans="2:3" ht="12.75">
      <c r="B74" s="90">
        <f t="shared" si="1"/>
        <v>0.5140845070422531</v>
      </c>
      <c r="C74" s="87">
        <v>44</v>
      </c>
    </row>
    <row r="75" spans="2:3" ht="12.75">
      <c r="B75" s="90">
        <f t="shared" si="1"/>
        <v>0.5211267605633798</v>
      </c>
      <c r="C75" s="87">
        <v>42</v>
      </c>
    </row>
    <row r="76" spans="2:3" ht="12.75">
      <c r="B76" s="90">
        <f t="shared" si="1"/>
        <v>0.5281690140845066</v>
      </c>
      <c r="C76" s="87">
        <v>42</v>
      </c>
    </row>
    <row r="77" spans="2:3" ht="12.75">
      <c r="B77" s="90">
        <f t="shared" si="1"/>
        <v>0.5352112676056333</v>
      </c>
      <c r="C77" s="86">
        <v>42</v>
      </c>
    </row>
    <row r="78" spans="2:3" ht="12.75">
      <c r="B78" s="90">
        <f t="shared" si="1"/>
        <v>0.5422535211267601</v>
      </c>
      <c r="C78" s="86">
        <v>42</v>
      </c>
    </row>
    <row r="79" spans="2:3" ht="12.75">
      <c r="B79" s="90">
        <f t="shared" si="1"/>
        <v>0.5492957746478868</v>
      </c>
      <c r="C79" s="87">
        <v>41</v>
      </c>
    </row>
    <row r="80" spans="2:3" ht="12.75">
      <c r="B80" s="90">
        <f t="shared" si="1"/>
        <v>0.5563380281690136</v>
      </c>
      <c r="C80" s="87">
        <v>40</v>
      </c>
    </row>
    <row r="81" spans="2:3" ht="12.75">
      <c r="B81" s="90">
        <f t="shared" si="1"/>
        <v>0.5633802816901403</v>
      </c>
      <c r="C81" s="87">
        <v>40</v>
      </c>
    </row>
    <row r="82" spans="2:3" ht="12.75">
      <c r="B82" s="90">
        <f t="shared" si="1"/>
        <v>0.5704225352112671</v>
      </c>
      <c r="C82" s="87">
        <v>40</v>
      </c>
    </row>
    <row r="83" spans="2:3" ht="12.75">
      <c r="B83" s="90">
        <f t="shared" si="1"/>
        <v>0.5774647887323938</v>
      </c>
      <c r="C83" s="86">
        <v>40</v>
      </c>
    </row>
    <row r="84" spans="2:3" ht="12.75">
      <c r="B84" s="90">
        <f t="shared" si="1"/>
        <v>0.5845070422535206</v>
      </c>
      <c r="C84" s="86">
        <v>40</v>
      </c>
    </row>
    <row r="85" spans="2:3" ht="12.75">
      <c r="B85" s="90">
        <f t="shared" si="1"/>
        <v>0.5915492957746473</v>
      </c>
      <c r="C85" s="86">
        <v>40</v>
      </c>
    </row>
    <row r="86" spans="2:3" ht="12.75">
      <c r="B86" s="90">
        <f t="shared" si="1"/>
        <v>0.5985915492957741</v>
      </c>
      <c r="C86" s="86">
        <v>40</v>
      </c>
    </row>
    <row r="87" spans="2:3" ht="12.75">
      <c r="B87" s="90">
        <f t="shared" si="1"/>
        <v>0.6056338028169008</v>
      </c>
      <c r="C87" s="86">
        <v>40</v>
      </c>
    </row>
    <row r="88" spans="2:3" ht="12.75">
      <c r="B88" s="90">
        <f t="shared" si="1"/>
        <v>0.6126760563380276</v>
      </c>
      <c r="C88" s="86">
        <v>40</v>
      </c>
    </row>
    <row r="89" spans="2:3" ht="12.75">
      <c r="B89" s="90">
        <f t="shared" si="1"/>
        <v>0.6197183098591543</v>
      </c>
      <c r="C89" s="86">
        <v>40</v>
      </c>
    </row>
    <row r="90" spans="2:3" ht="12.75">
      <c r="B90" s="90">
        <f t="shared" si="1"/>
        <v>0.6267605633802811</v>
      </c>
      <c r="C90" s="86">
        <v>40</v>
      </c>
    </row>
    <row r="91" spans="2:3" ht="12.75">
      <c r="B91" s="90">
        <f t="shared" si="1"/>
        <v>0.6338028169014078</v>
      </c>
      <c r="C91" s="87">
        <v>38</v>
      </c>
    </row>
    <row r="92" spans="2:3" ht="12.75">
      <c r="B92" s="90">
        <f t="shared" si="1"/>
        <v>0.6408450704225346</v>
      </c>
      <c r="C92" s="87">
        <v>37</v>
      </c>
    </row>
    <row r="93" spans="2:3" ht="12.75">
      <c r="B93" s="90">
        <f t="shared" si="1"/>
        <v>0.6478873239436613</v>
      </c>
      <c r="C93" s="86">
        <v>36</v>
      </c>
    </row>
    <row r="94" spans="2:3" ht="12.75">
      <c r="B94" s="90">
        <f t="shared" si="1"/>
        <v>0.6549295774647881</v>
      </c>
      <c r="C94" s="87">
        <v>35</v>
      </c>
    </row>
    <row r="95" spans="2:3" ht="12.75">
      <c r="B95" s="90">
        <f t="shared" si="1"/>
        <v>0.6619718309859148</v>
      </c>
      <c r="C95" s="87">
        <v>35</v>
      </c>
    </row>
    <row r="96" spans="2:3" ht="12.75">
      <c r="B96" s="90">
        <f t="shared" si="1"/>
        <v>0.6690140845070416</v>
      </c>
      <c r="C96" s="86">
        <v>35</v>
      </c>
    </row>
    <row r="97" spans="2:3" ht="12.75">
      <c r="B97" s="90">
        <f t="shared" si="1"/>
        <v>0.6760563380281683</v>
      </c>
      <c r="C97" s="86">
        <v>33</v>
      </c>
    </row>
    <row r="98" spans="2:3" ht="12.75">
      <c r="B98" s="90">
        <f t="shared" si="1"/>
        <v>0.6830985915492951</v>
      </c>
      <c r="C98" s="86">
        <v>32</v>
      </c>
    </row>
    <row r="99" spans="2:3" ht="12.75">
      <c r="B99" s="90">
        <f t="shared" si="1"/>
        <v>0.6901408450704218</v>
      </c>
      <c r="C99" s="86">
        <v>32</v>
      </c>
    </row>
    <row r="100" spans="2:3" ht="12.75">
      <c r="B100" s="90">
        <f t="shared" si="1"/>
        <v>0.6971830985915486</v>
      </c>
      <c r="C100" s="86">
        <v>32</v>
      </c>
    </row>
    <row r="101" spans="2:3" ht="12.75">
      <c r="B101" s="90">
        <f t="shared" si="1"/>
        <v>0.7042253521126753</v>
      </c>
      <c r="C101" s="86">
        <v>32</v>
      </c>
    </row>
    <row r="102" spans="2:3" ht="12.75">
      <c r="B102" s="90">
        <f t="shared" si="1"/>
        <v>0.7112676056338021</v>
      </c>
      <c r="C102" s="87">
        <v>31</v>
      </c>
    </row>
    <row r="103" spans="2:3" ht="12.75">
      <c r="B103" s="90">
        <f t="shared" si="1"/>
        <v>0.7183098591549288</v>
      </c>
      <c r="C103" s="87">
        <v>30</v>
      </c>
    </row>
    <row r="104" spans="2:3" ht="12.75">
      <c r="B104" s="90">
        <f t="shared" si="1"/>
        <v>0.7253521126760556</v>
      </c>
      <c r="C104" s="87">
        <v>30</v>
      </c>
    </row>
    <row r="105" spans="2:3" ht="12.75">
      <c r="B105" s="90">
        <f t="shared" si="1"/>
        <v>0.7323943661971823</v>
      </c>
      <c r="C105" s="87">
        <v>30</v>
      </c>
    </row>
    <row r="106" spans="2:3" ht="12.75">
      <c r="B106" s="90">
        <f t="shared" si="1"/>
        <v>0.7394366197183091</v>
      </c>
      <c r="C106" s="87">
        <v>30</v>
      </c>
    </row>
    <row r="107" spans="2:3" ht="12.75">
      <c r="B107" s="90">
        <f t="shared" si="1"/>
        <v>0.7464788732394358</v>
      </c>
      <c r="C107" s="87">
        <v>30</v>
      </c>
    </row>
    <row r="108" spans="2:3" ht="12.75">
      <c r="B108" s="90">
        <f t="shared" si="1"/>
        <v>0.7535211267605626</v>
      </c>
      <c r="C108" s="87">
        <v>30</v>
      </c>
    </row>
    <row r="109" spans="2:3" ht="12.75">
      <c r="B109" s="90">
        <f t="shared" si="1"/>
        <v>0.7605633802816893</v>
      </c>
      <c r="C109" s="87">
        <v>30</v>
      </c>
    </row>
    <row r="110" spans="2:3" ht="12.75">
      <c r="B110" s="90">
        <f t="shared" si="1"/>
        <v>0.7676056338028161</v>
      </c>
      <c r="C110" s="87">
        <v>30</v>
      </c>
    </row>
    <row r="111" spans="2:3" ht="12.75">
      <c r="B111" s="90">
        <f t="shared" si="1"/>
        <v>0.7746478873239429</v>
      </c>
      <c r="C111" s="88">
        <v>30</v>
      </c>
    </row>
    <row r="112" spans="2:3" ht="12.75">
      <c r="B112" s="90">
        <f t="shared" si="1"/>
        <v>0.7816901408450696</v>
      </c>
      <c r="C112" s="86">
        <v>30</v>
      </c>
    </row>
    <row r="113" spans="2:3" ht="12.75">
      <c r="B113" s="90">
        <f t="shared" si="1"/>
        <v>0.7887323943661964</v>
      </c>
      <c r="C113" s="86">
        <v>30</v>
      </c>
    </row>
    <row r="114" spans="2:3" ht="12.75">
      <c r="B114" s="90">
        <f t="shared" si="1"/>
        <v>0.7957746478873231</v>
      </c>
      <c r="C114" s="86">
        <v>30</v>
      </c>
    </row>
    <row r="115" spans="2:3" ht="12.75">
      <c r="B115" s="90">
        <f t="shared" si="1"/>
        <v>0.8028169014084499</v>
      </c>
      <c r="C115" s="86">
        <v>30</v>
      </c>
    </row>
    <row r="116" spans="2:3" ht="12.75">
      <c r="B116" s="90">
        <f t="shared" si="1"/>
        <v>0.8098591549295766</v>
      </c>
      <c r="C116" s="86">
        <v>30</v>
      </c>
    </row>
    <row r="117" spans="2:3" ht="12.75">
      <c r="B117" s="90">
        <f t="shared" si="1"/>
        <v>0.8169014084507034</v>
      </c>
      <c r="C117" s="86">
        <v>30</v>
      </c>
    </row>
    <row r="118" spans="2:3" ht="12.75">
      <c r="B118" s="90">
        <f t="shared" si="1"/>
        <v>0.8239436619718301</v>
      </c>
      <c r="C118" s="87">
        <v>28</v>
      </c>
    </row>
    <row r="119" spans="2:3" ht="12.75">
      <c r="B119" s="90">
        <f t="shared" si="1"/>
        <v>0.8309859154929569</v>
      </c>
      <c r="C119" s="86">
        <v>27</v>
      </c>
    </row>
    <row r="120" spans="2:3" ht="12.75">
      <c r="B120" s="90">
        <f t="shared" si="1"/>
        <v>0.8380281690140836</v>
      </c>
      <c r="C120" s="87">
        <v>25</v>
      </c>
    </row>
    <row r="121" spans="2:3" ht="12.75">
      <c r="B121" s="90">
        <f t="shared" si="1"/>
        <v>0.8450704225352104</v>
      </c>
      <c r="C121" s="87">
        <v>25</v>
      </c>
    </row>
    <row r="122" spans="2:3" ht="12.75">
      <c r="B122" s="90">
        <f t="shared" si="1"/>
        <v>0.8521126760563371</v>
      </c>
      <c r="C122" s="87">
        <v>25</v>
      </c>
    </row>
    <row r="123" spans="2:3" ht="12.75">
      <c r="B123" s="90">
        <f t="shared" si="1"/>
        <v>0.8591549295774639</v>
      </c>
      <c r="C123" s="86">
        <v>25</v>
      </c>
    </row>
    <row r="124" spans="2:3" ht="12.75">
      <c r="B124" s="90">
        <f t="shared" si="1"/>
        <v>0.8661971830985906</v>
      </c>
      <c r="C124" s="86">
        <v>25</v>
      </c>
    </row>
    <row r="125" spans="2:3" ht="12.75">
      <c r="B125" s="90">
        <f t="shared" si="1"/>
        <v>0.8732394366197174</v>
      </c>
      <c r="C125" s="86">
        <v>22</v>
      </c>
    </row>
    <row r="126" spans="2:3" ht="12.75">
      <c r="B126" s="90">
        <f t="shared" si="1"/>
        <v>0.8802816901408441</v>
      </c>
      <c r="C126" s="87">
        <v>20</v>
      </c>
    </row>
    <row r="127" spans="2:3" ht="12.75">
      <c r="B127" s="90">
        <f t="shared" si="1"/>
        <v>0.8873239436619709</v>
      </c>
      <c r="C127" s="86">
        <v>20</v>
      </c>
    </row>
    <row r="128" spans="2:3" ht="12.75">
      <c r="B128" s="90">
        <f t="shared" si="1"/>
        <v>0.8943661971830976</v>
      </c>
      <c r="C128" s="86">
        <v>20</v>
      </c>
    </row>
    <row r="129" spans="2:3" ht="12.75">
      <c r="B129" s="90">
        <f t="shared" si="1"/>
        <v>0.9014084507042244</v>
      </c>
      <c r="C129" s="86">
        <v>20</v>
      </c>
    </row>
    <row r="130" spans="2:3" ht="12.75">
      <c r="B130" s="90">
        <f t="shared" si="1"/>
        <v>0.9084507042253511</v>
      </c>
      <c r="C130" s="86">
        <v>20</v>
      </c>
    </row>
    <row r="131" spans="2:3" ht="12.75">
      <c r="B131" s="90">
        <f t="shared" si="1"/>
        <v>0.9154929577464779</v>
      </c>
      <c r="C131" s="86">
        <v>20</v>
      </c>
    </row>
    <row r="132" spans="2:3" ht="12.75">
      <c r="B132" s="90">
        <f t="shared" si="1"/>
        <v>0.9225352112676046</v>
      </c>
      <c r="C132" s="87">
        <v>15</v>
      </c>
    </row>
    <row r="133" spans="2:3" ht="12.75">
      <c r="B133" s="90">
        <f aca="true" t="shared" si="2" ref="B133:B142">$B$2+B132</f>
        <v>0.9295774647887314</v>
      </c>
      <c r="C133" s="87">
        <v>15</v>
      </c>
    </row>
    <row r="134" spans="2:3" ht="12.75">
      <c r="B134" s="90">
        <f t="shared" si="2"/>
        <v>0.9366197183098581</v>
      </c>
      <c r="C134" s="86">
        <v>15</v>
      </c>
    </row>
    <row r="135" spans="2:3" ht="12.75">
      <c r="B135" s="90">
        <f t="shared" si="2"/>
        <v>0.9436619718309849</v>
      </c>
      <c r="C135" s="86">
        <v>15</v>
      </c>
    </row>
    <row r="136" spans="2:3" ht="12.75">
      <c r="B136" s="90">
        <f t="shared" si="2"/>
        <v>0.9507042253521116</v>
      </c>
      <c r="C136" s="87">
        <v>13</v>
      </c>
    </row>
    <row r="137" spans="2:3" ht="12.75">
      <c r="B137" s="90">
        <f t="shared" si="2"/>
        <v>0.9577464788732384</v>
      </c>
      <c r="C137" s="87">
        <v>10</v>
      </c>
    </row>
    <row r="138" spans="2:3" ht="12.75">
      <c r="B138" s="90">
        <f t="shared" si="2"/>
        <v>0.9647887323943651</v>
      </c>
      <c r="C138" s="87">
        <v>10</v>
      </c>
    </row>
    <row r="139" spans="2:3" ht="12.75">
      <c r="B139" s="90">
        <f t="shared" si="2"/>
        <v>0.9718309859154919</v>
      </c>
      <c r="C139" s="87">
        <v>10</v>
      </c>
    </row>
    <row r="140" spans="2:3" ht="12.75">
      <c r="B140" s="90">
        <f t="shared" si="2"/>
        <v>0.9788732394366186</v>
      </c>
      <c r="C140" s="87">
        <v>10</v>
      </c>
    </row>
    <row r="141" spans="2:3" ht="12.75">
      <c r="B141" s="90">
        <f t="shared" si="2"/>
        <v>0.9859154929577454</v>
      </c>
      <c r="C141" s="86">
        <v>10</v>
      </c>
    </row>
    <row r="142" spans="2:3" ht="12.75">
      <c r="B142" s="90">
        <f t="shared" si="2"/>
        <v>0.9929577464788721</v>
      </c>
      <c r="C142" s="86">
        <v>0</v>
      </c>
    </row>
    <row r="143" ht="12.75">
      <c r="C143" s="89"/>
    </row>
    <row r="144" spans="2:4" ht="12.75">
      <c r="B144" s="90">
        <v>0</v>
      </c>
      <c r="D144">
        <v>40</v>
      </c>
    </row>
    <row r="145" spans="2:4" ht="12.75">
      <c r="B145" s="90">
        <v>1</v>
      </c>
      <c r="D145">
        <v>40</v>
      </c>
    </row>
    <row r="147" spans="2:4" ht="12.75">
      <c r="B147" s="90">
        <v>0</v>
      </c>
      <c r="D147">
        <v>105</v>
      </c>
    </row>
    <row r="148" spans="2:4" ht="12.75">
      <c r="B148" s="90">
        <v>1</v>
      </c>
      <c r="D148">
        <v>105</v>
      </c>
    </row>
    <row r="150" spans="2:4" ht="12.75">
      <c r="B150" s="90">
        <v>0</v>
      </c>
      <c r="D150">
        <v>130</v>
      </c>
    </row>
    <row r="151" spans="2:4" ht="12.75">
      <c r="B151" s="90">
        <v>1</v>
      </c>
      <c r="D151">
        <v>130</v>
      </c>
    </row>
  </sheetData>
  <sheetProtection/>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Northwestern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Weber</dc:creator>
  <cp:keywords/>
  <dc:description/>
  <cp:lastModifiedBy>Bob</cp:lastModifiedBy>
  <dcterms:created xsi:type="dcterms:W3CDTF">2002-12-06T20:46:03Z</dcterms:created>
  <dcterms:modified xsi:type="dcterms:W3CDTF">2015-10-18T22:23:51Z</dcterms:modified>
  <cp:category/>
  <cp:version/>
  <cp:contentType/>
  <cp:contentStatus/>
</cp:coreProperties>
</file>