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8460" windowHeight="4875" activeTab="0"/>
  </bookViews>
  <sheets>
    <sheet name="Answers" sheetId="1" r:id="rId1"/>
  </sheets>
  <definedNames/>
  <calcPr fullCalcOnLoad="1"/>
</workbook>
</file>

<file path=xl/sharedStrings.xml><?xml version="1.0" encoding="utf-8"?>
<sst xmlns="http://schemas.openxmlformats.org/spreadsheetml/2006/main" count="156" uniqueCount="77">
  <si>
    <t>Univariate statistics</t>
  </si>
  <si>
    <t>LnxProd</t>
  </si>
  <si>
    <t>mean</t>
  </si>
  <si>
    <t>standard deviation</t>
  </si>
  <si>
    <t>standard error of the mean</t>
  </si>
  <si>
    <t>t-statistic for computing</t>
  </si>
  <si>
    <t>95%-confidence intervals</t>
  </si>
  <si>
    <t>MSProd</t>
  </si>
  <si>
    <t>Regression: MSProd</t>
  </si>
  <si>
    <t>constant</t>
  </si>
  <si>
    <t>Sex</t>
  </si>
  <si>
    <t>coefficient</t>
  </si>
  <si>
    <t>std error of coef</t>
  </si>
  <si>
    <t>t-ratio</t>
  </si>
  <si>
    <t>significance</t>
  </si>
  <si>
    <t>the evidence that this is a real difference is quite weak.</t>
  </si>
  <si>
    <t>Regression: LnxProd</t>
  </si>
  <si>
    <t>beta-weight</t>
  </si>
  <si>
    <t>standard error of regression</t>
  </si>
  <si>
    <t>coefficient of determination</t>
  </si>
  <si>
    <t>adjusted coef of determination</t>
  </si>
  <si>
    <t>Prediction, using most-recent regression</t>
  </si>
  <si>
    <t>coefficients</t>
  </si>
  <si>
    <t>values for prediction</t>
  </si>
  <si>
    <t>predicted value of LnxProd</t>
  </si>
  <si>
    <t>standard error of prediction</t>
  </si>
  <si>
    <t>standard error of estimated mean</t>
  </si>
  <si>
    <t>confidence level</t>
  </si>
  <si>
    <t xml:space="preserve"> t-statistic</t>
  </si>
  <si>
    <t>Lnx-MS</t>
  </si>
  <si>
    <t>somewhere between</t>
  </si>
  <si>
    <t>and</t>
  </si>
  <si>
    <t>They're all men, which is an atypical value for Sex.</t>
  </si>
  <si>
    <t>A plot of the residuals against MSProd</t>
  </si>
  <si>
    <r>
      <t>New variable: MSProd</t>
    </r>
    <r>
      <rPr>
        <vertAlign val="superscript"/>
        <sz val="10"/>
        <rFont val="Arial"/>
        <family val="2"/>
      </rPr>
      <t>2</t>
    </r>
  </si>
  <si>
    <t>±</t>
  </si>
  <si>
    <t>∙</t>
  </si>
  <si>
    <t>Analysis of variance</t>
  </si>
  <si>
    <t>base model</t>
  </si>
  <si>
    <t>extended model</t>
  </si>
  <si>
    <t>difference</t>
  </si>
  <si>
    <t>sum of squares</t>
  </si>
  <si>
    <t>df</t>
  </si>
  <si>
    <t>regression</t>
  </si>
  <si>
    <t>residual</t>
  </si>
  <si>
    <t>total</t>
  </si>
  <si>
    <t>F-ratio</t>
  </si>
  <si>
    <t>degrees of freedom</t>
  </si>
  <si>
    <t>( 2, 87 )</t>
  </si>
  <si>
    <t>( 4, 85 )</t>
  </si>
  <si>
    <t>( 2, 85 )</t>
  </si>
  <si>
    <t>Web</t>
  </si>
  <si>
    <t>Video</t>
  </si>
  <si>
    <t>Age*Web</t>
  </si>
  <si>
    <t>5,6</t>
  </si>
  <si>
    <t>7,8</t>
  </si>
  <si>
    <t>Part I</t>
  </si>
  <si>
    <t>Part II</t>
  </si>
  <si>
    <t>(create a new column of data, LnvProd-MSProd)</t>
  </si>
  <si>
    <t>Part III</t>
  </si>
  <si>
    <t>Web-trained workers 36 or younger</t>
  </si>
  <si>
    <t>As the next answer shows, the true effect of</t>
  </si>
  <si>
    <t>and negative for old workers. Hence, the effect of</t>
  </si>
  <si>
    <t>"Web" is masked until we look at the interaction.</t>
  </si>
  <si>
    <r>
      <t>MSProd</t>
    </r>
    <r>
      <rPr>
        <b/>
        <vertAlign val="superscript"/>
        <sz val="10"/>
        <rFont val="Arial"/>
        <family val="2"/>
      </rPr>
      <t>2</t>
    </r>
  </si>
  <si>
    <t>Exam Answers</t>
  </si>
  <si>
    <t>"Web" is positive for young workers,</t>
  </si>
  <si>
    <t>Using these 31 observations, we can estimate (as in Part II,</t>
  </si>
  <si>
    <t>be expected if we train all of our workers appropriately.</t>
  </si>
  <si>
    <t>problem 9) the average productivity gain per worker that can</t>
  </si>
  <si>
    <t>Use classroom training for workers older than</t>
  </si>
  <si>
    <t>, and web-based training for the</t>
  </si>
  <si>
    <t>younger workers.</t>
  </si>
  <si>
    <t>classroom-trained workers 37 or older</t>
  </si>
  <si>
    <t>Isn't it amazing how powerful regression analysis is?</t>
  </si>
  <si>
    <t>Men appear to be more productive, on average, but</t>
  </si>
  <si>
    <t>(any answer in this range is fine)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</si>
</sst>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%"/>
    <numFmt numFmtId="167" formatCode="0.00000%"/>
  </numFmts>
  <fonts count="11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 quotePrefix="1">
      <alignment horizontal="left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1" fillId="0" borderId="6" xfId="0" applyFont="1" applyBorder="1" applyAlignment="1">
      <alignment horizontal="left"/>
    </xf>
    <xf numFmtId="166" fontId="0" fillId="0" borderId="7" xfId="0" applyNumberForma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Fill="1" applyBorder="1" applyAlignment="1" quotePrefix="1">
      <alignment horizontal="left"/>
    </xf>
    <xf numFmtId="0" fontId="1" fillId="0" borderId="6" xfId="0" applyFont="1" applyBorder="1" applyAlignment="1">
      <alignment/>
    </xf>
    <xf numFmtId="165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166" fontId="0" fillId="0" borderId="0" xfId="0" applyNumberFormat="1" applyBorder="1" applyAlignment="1">
      <alignment/>
    </xf>
    <xf numFmtId="166" fontId="0" fillId="0" borderId="5" xfId="0" applyNumberFormat="1" applyBorder="1" applyAlignment="1">
      <alignment/>
    </xf>
    <xf numFmtId="0" fontId="0" fillId="0" borderId="7" xfId="0" applyBorder="1" applyAlignment="1">
      <alignment/>
    </xf>
    <xf numFmtId="10" fontId="0" fillId="0" borderId="0" xfId="0" applyNumberFormat="1" applyBorder="1" applyAlignment="1">
      <alignment/>
    </xf>
    <xf numFmtId="10" fontId="0" fillId="0" borderId="5" xfId="0" applyNumberFormat="1" applyBorder="1" applyAlignment="1">
      <alignment/>
    </xf>
    <xf numFmtId="10" fontId="0" fillId="0" borderId="8" xfId="0" applyNumberFormat="1" applyBorder="1" applyAlignment="1">
      <alignment/>
    </xf>
    <xf numFmtId="0" fontId="0" fillId="2" borderId="9" xfId="0" applyFont="1" applyFill="1" applyBorder="1" applyAlignment="1" applyProtection="1">
      <alignment/>
      <protection/>
    </xf>
    <xf numFmtId="10" fontId="0" fillId="2" borderId="10" xfId="19" applyNumberFormat="1" applyFont="1" applyFill="1" applyBorder="1" applyAlignment="1">
      <alignment/>
    </xf>
    <xf numFmtId="0" fontId="1" fillId="0" borderId="1" xfId="0" applyFont="1" applyBorder="1" applyAlignment="1" applyProtection="1" quotePrefix="1">
      <alignment horizontal="left"/>
      <protection/>
    </xf>
    <xf numFmtId="0" fontId="0" fillId="0" borderId="2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>
      <alignment/>
    </xf>
    <xf numFmtId="0" fontId="1" fillId="0" borderId="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5" xfId="0" applyFont="1" applyBorder="1" applyAlignment="1">
      <alignment/>
    </xf>
    <xf numFmtId="0" fontId="1" fillId="0" borderId="4" xfId="0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/>
    </xf>
    <xf numFmtId="0" fontId="0" fillId="2" borderId="11" xfId="0" applyFont="1" applyFill="1" applyBorder="1" applyAlignment="1">
      <alignment/>
    </xf>
    <xf numFmtId="0" fontId="1" fillId="0" borderId="6" xfId="0" applyFont="1" applyBorder="1" applyAlignment="1" applyProtection="1">
      <alignment horizontal="left"/>
      <protection/>
    </xf>
    <xf numFmtId="0" fontId="0" fillId="0" borderId="8" xfId="0" applyFont="1" applyBorder="1" applyAlignment="1">
      <alignment/>
    </xf>
    <xf numFmtId="0" fontId="0" fillId="0" borderId="3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0" fillId="2" borderId="12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165" fontId="0" fillId="0" borderId="8" xfId="0" applyNumberFormat="1" applyBorder="1" applyAlignment="1">
      <alignment/>
    </xf>
    <xf numFmtId="0" fontId="0" fillId="0" borderId="7" xfId="0" applyFont="1" applyBorder="1" applyAlignment="1" applyProtection="1">
      <alignment/>
      <protection/>
    </xf>
    <xf numFmtId="0" fontId="1" fillId="0" borderId="1" xfId="0" applyNumberFormat="1" applyFont="1" applyBorder="1" applyAlignment="1" quotePrefix="1">
      <alignment horizontal="left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" fillId="0" borderId="4" xfId="0" applyNumberFormat="1" applyFont="1" applyBorder="1" applyAlignment="1" applyProtection="1" quotePrefix="1">
      <alignment horizontal="left"/>
      <protection/>
    </xf>
    <xf numFmtId="0" fontId="1" fillId="0" borderId="4" xfId="0" applyNumberFormat="1" applyFont="1" applyBorder="1" applyAlignment="1" quotePrefix="1">
      <alignment horizontal="left"/>
    </xf>
    <xf numFmtId="0" fontId="0" fillId="0" borderId="4" xfId="0" applyNumberFormat="1" applyBorder="1" applyAlignment="1">
      <alignment/>
    </xf>
    <xf numFmtId="165" fontId="0" fillId="0" borderId="0" xfId="0" applyNumberFormat="1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1" fillId="0" borderId="6" xfId="0" applyNumberFormat="1" applyFont="1" applyBorder="1" applyAlignment="1">
      <alignment/>
    </xf>
    <xf numFmtId="167" fontId="0" fillId="0" borderId="7" xfId="0" applyNumberFormat="1" applyBorder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1" fillId="0" borderId="6" xfId="0" applyFont="1" applyBorder="1" applyAlignment="1" quotePrefix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5" xfId="0" applyFont="1" applyBorder="1" applyAlignment="1">
      <alignment/>
    </xf>
    <xf numFmtId="165" fontId="4" fillId="0" borderId="7" xfId="0" applyNumberFormat="1" applyFont="1" applyBorder="1" applyAlignment="1">
      <alignment/>
    </xf>
    <xf numFmtId="165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/>
    </xf>
    <xf numFmtId="166" fontId="4" fillId="0" borderId="8" xfId="0" applyNumberFormat="1" applyFont="1" applyBorder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65" fontId="4" fillId="0" borderId="7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65" fontId="4" fillId="0" borderId="8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65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/>
    </xf>
    <xf numFmtId="165" fontId="7" fillId="0" borderId="0" xfId="0" applyNumberFormat="1" applyFont="1" applyAlignment="1">
      <alignment horizontal="center"/>
    </xf>
    <xf numFmtId="0" fontId="6" fillId="0" borderId="5" xfId="0" applyFont="1" applyBorder="1" applyAlignment="1" applyProtection="1">
      <alignment/>
      <protection/>
    </xf>
    <xf numFmtId="165" fontId="6" fillId="0" borderId="7" xfId="0" applyNumberFormat="1" applyFont="1" applyBorder="1" applyAlignment="1" applyProtection="1">
      <alignment/>
      <protection/>
    </xf>
    <xf numFmtId="10" fontId="6" fillId="0" borderId="0" xfId="0" applyNumberFormat="1" applyFont="1" applyAlignment="1">
      <alignment/>
    </xf>
    <xf numFmtId="10" fontId="6" fillId="0" borderId="7" xfId="0" applyNumberFormat="1" applyFont="1" applyBorder="1" applyAlignment="1">
      <alignment/>
    </xf>
    <xf numFmtId="0" fontId="4" fillId="0" borderId="7" xfId="0" applyFont="1" applyBorder="1" applyAlignment="1" applyProtection="1">
      <alignment/>
      <protection/>
    </xf>
    <xf numFmtId="167" fontId="6" fillId="0" borderId="0" xfId="0" applyNumberFormat="1" applyFont="1" applyAlignment="1">
      <alignment/>
    </xf>
    <xf numFmtId="167" fontId="6" fillId="0" borderId="7" xfId="0" applyNumberFormat="1" applyFont="1" applyBorder="1" applyAlignment="1">
      <alignment/>
    </xf>
    <xf numFmtId="166" fontId="6" fillId="0" borderId="8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26"/>
  <sheetViews>
    <sheetView showGridLines="0" tabSelected="1" workbookViewId="0" topLeftCell="A1">
      <selection activeCell="C1" sqref="C1:E1"/>
    </sheetView>
  </sheetViews>
  <sheetFormatPr defaultColWidth="9.140625" defaultRowHeight="12.75"/>
  <cols>
    <col min="1" max="1" width="1.7109375" style="0" customWidth="1"/>
    <col min="2" max="2" width="4.7109375" style="47" customWidth="1"/>
    <col min="3" max="3" width="9.28125" style="0" bestFit="1" customWidth="1"/>
    <col min="4" max="4" width="2.7109375" style="0" customWidth="1"/>
    <col min="6" max="6" width="1.8515625" style="0" customWidth="1"/>
    <col min="10" max="10" width="31.8515625" style="0" customWidth="1"/>
    <col min="12" max="12" width="9.28125" style="0" bestFit="1" customWidth="1"/>
    <col min="14" max="15" width="9.28125" style="0" bestFit="1" customWidth="1"/>
  </cols>
  <sheetData>
    <row r="1" spans="3:5" ht="15.75">
      <c r="C1" s="99" t="s">
        <v>65</v>
      </c>
      <c r="D1" s="99"/>
      <c r="E1" s="99"/>
    </row>
    <row r="3" ht="13.5" thickBot="1">
      <c r="B3" s="64" t="s">
        <v>56</v>
      </c>
    </row>
    <row r="4" spans="10:12" ht="12.75">
      <c r="J4" s="2" t="s">
        <v>0</v>
      </c>
      <c r="K4" s="3"/>
      <c r="L4" s="4"/>
    </row>
    <row r="5" spans="2:12" ht="12.75">
      <c r="B5" s="47">
        <v>1</v>
      </c>
      <c r="C5" s="68">
        <f>L6</f>
        <v>45.53333333333333</v>
      </c>
      <c r="D5" s="68" t="s">
        <v>35</v>
      </c>
      <c r="E5" s="68">
        <f>K11</f>
        <v>2.0452296111085477</v>
      </c>
      <c r="F5" s="69" t="s">
        <v>36</v>
      </c>
      <c r="G5" s="68">
        <f>L8</f>
        <v>2.465734524091152</v>
      </c>
      <c r="J5" s="15"/>
      <c r="K5" s="6" t="s">
        <v>1</v>
      </c>
      <c r="L5" s="16" t="s">
        <v>7</v>
      </c>
    </row>
    <row r="6" spans="3:12" ht="12.75">
      <c r="C6" s="1"/>
      <c r="D6" s="1"/>
      <c r="E6" s="1"/>
      <c r="F6" s="1"/>
      <c r="G6" s="1"/>
      <c r="J6" s="17" t="s">
        <v>2</v>
      </c>
      <c r="K6" s="9">
        <v>62.766666666666666</v>
      </c>
      <c r="L6" s="66">
        <v>45.53333333333333</v>
      </c>
    </row>
    <row r="7" spans="2:12" ht="12.75">
      <c r="B7" s="47">
        <v>2</v>
      </c>
      <c r="C7" s="70" t="s">
        <v>30</v>
      </c>
      <c r="D7" s="70"/>
      <c r="E7" s="70"/>
      <c r="F7" s="70"/>
      <c r="G7" s="71">
        <f>(1.96*L7/2)^2</f>
        <v>175.17254436781613</v>
      </c>
      <c r="H7" s="72" t="s">
        <v>31</v>
      </c>
      <c r="I7" s="71">
        <f>(E5*G5/2)^2*30</f>
        <v>190.73835778949402</v>
      </c>
      <c r="J7" s="17" t="s">
        <v>3</v>
      </c>
      <c r="K7" s="9">
        <v>10.002356044291849</v>
      </c>
      <c r="L7" s="73">
        <v>13.505384196639895</v>
      </c>
    </row>
    <row r="8" spans="10:12" ht="12.75">
      <c r="J8" s="17" t="s">
        <v>4</v>
      </c>
      <c r="K8" s="9">
        <v>1.8261720112189295</v>
      </c>
      <c r="L8" s="66">
        <v>2.465734524091152</v>
      </c>
    </row>
    <row r="9" spans="3:12" ht="12.75">
      <c r="C9" t="s">
        <v>76</v>
      </c>
      <c r="J9" s="5"/>
      <c r="K9" s="9"/>
      <c r="L9" s="10"/>
    </row>
    <row r="10" spans="10:12" ht="12.75">
      <c r="J10" s="8" t="s">
        <v>5</v>
      </c>
      <c r="K10" s="9"/>
      <c r="L10" s="10"/>
    </row>
    <row r="11" spans="10:12" ht="13.5" thickBot="1">
      <c r="J11" s="18" t="s">
        <v>6</v>
      </c>
      <c r="K11" s="67">
        <v>2.0452296111085477</v>
      </c>
      <c r="L11" s="20"/>
    </row>
    <row r="13" ht="13.5" thickBot="1"/>
    <row r="14" spans="10:12" ht="12.75">
      <c r="J14" s="2" t="s">
        <v>8</v>
      </c>
      <c r="K14" s="3"/>
      <c r="L14" s="4"/>
    </row>
    <row r="15" spans="2:12" ht="12.75">
      <c r="B15" s="47">
        <v>3</v>
      </c>
      <c r="C15" s="75" t="s">
        <v>75</v>
      </c>
      <c r="J15" s="5"/>
      <c r="K15" s="6" t="s">
        <v>9</v>
      </c>
      <c r="L15" s="7" t="s">
        <v>10</v>
      </c>
    </row>
    <row r="16" spans="3:12" ht="12.75">
      <c r="C16" s="75" t="s">
        <v>15</v>
      </c>
      <c r="J16" s="8" t="s">
        <v>11</v>
      </c>
      <c r="K16" s="9">
        <v>49</v>
      </c>
      <c r="L16" s="66">
        <v>-4.160000000000025</v>
      </c>
    </row>
    <row r="17" spans="10:12" ht="12.75">
      <c r="J17" s="8" t="s">
        <v>12</v>
      </c>
      <c r="K17" s="9">
        <v>6.104658642615256</v>
      </c>
      <c r="L17" s="10">
        <v>6.687318488858487</v>
      </c>
    </row>
    <row r="18" spans="10:12" ht="12.75">
      <c r="J18" s="8" t="s">
        <v>13</v>
      </c>
      <c r="K18" s="11">
        <v>8.026656831872952</v>
      </c>
      <c r="L18" s="12">
        <v>-0.6220729589791273</v>
      </c>
    </row>
    <row r="19" spans="10:12" ht="13.5" thickBot="1">
      <c r="J19" s="13" t="s">
        <v>14</v>
      </c>
      <c r="K19" s="14">
        <v>9.677666986166869E-09</v>
      </c>
      <c r="L19" s="74">
        <v>0.5389268774116747</v>
      </c>
    </row>
    <row r="20" ht="13.5" thickBot="1"/>
    <row r="21" spans="10:13" ht="12.75">
      <c r="J21" s="2" t="s">
        <v>16</v>
      </c>
      <c r="K21" s="3"/>
      <c r="L21" s="3"/>
      <c r="M21" s="4"/>
    </row>
    <row r="22" spans="2:13" ht="12.75">
      <c r="B22" s="47">
        <v>4</v>
      </c>
      <c r="C22" s="87">
        <f>L31</f>
        <v>0.8766131525123776</v>
      </c>
      <c r="J22" s="5"/>
      <c r="K22" s="6" t="s">
        <v>9</v>
      </c>
      <c r="L22" s="21" t="s">
        <v>7</v>
      </c>
      <c r="M22" s="7" t="s">
        <v>10</v>
      </c>
    </row>
    <row r="23" spans="10:13" ht="12.75">
      <c r="J23" s="8" t="s">
        <v>11</v>
      </c>
      <c r="K23" s="9">
        <v>26.088134995476366</v>
      </c>
      <c r="L23" s="9">
        <v>0.6961605102963901</v>
      </c>
      <c r="M23" s="10">
        <v>5.97602772283301</v>
      </c>
    </row>
    <row r="24" spans="10:13" ht="12.75">
      <c r="J24" s="8" t="s">
        <v>12</v>
      </c>
      <c r="K24" s="9">
        <v>2.8547801675274456</v>
      </c>
      <c r="L24" s="9">
        <v>0.0486419908420567</v>
      </c>
      <c r="M24" s="10">
        <v>1.7330971369088928</v>
      </c>
    </row>
    <row r="25" spans="10:13" ht="12.75">
      <c r="J25" s="8" t="s">
        <v>13</v>
      </c>
      <c r="K25" s="11">
        <v>9.13840417284094</v>
      </c>
      <c r="L25" s="11">
        <v>14.311924702195327</v>
      </c>
      <c r="M25" s="12">
        <v>3.4481781751089255</v>
      </c>
    </row>
    <row r="26" spans="10:13" ht="12.75">
      <c r="J26" s="22" t="s">
        <v>14</v>
      </c>
      <c r="K26" s="23">
        <v>9.458295342319228E-10</v>
      </c>
      <c r="L26" s="23">
        <v>3.988069258062706E-14</v>
      </c>
      <c r="M26" s="24">
        <v>0.001865823967630622</v>
      </c>
    </row>
    <row r="27" spans="10:13" ht="12.75">
      <c r="J27" s="8" t="s">
        <v>17</v>
      </c>
      <c r="K27" s="9"/>
      <c r="L27" s="11">
        <v>0.9399700543000689</v>
      </c>
      <c r="M27" s="12">
        <v>0.2264673895326099</v>
      </c>
    </row>
    <row r="28" spans="10:13" ht="12.75">
      <c r="J28" s="5"/>
      <c r="K28" s="9"/>
      <c r="L28" s="9"/>
      <c r="M28" s="10"/>
    </row>
    <row r="29" spans="10:13" ht="12.75">
      <c r="J29" s="8" t="s">
        <v>18</v>
      </c>
      <c r="K29" s="9"/>
      <c r="L29" s="9">
        <v>3.5134739975172784</v>
      </c>
      <c r="M29" s="10"/>
    </row>
    <row r="30" spans="10:13" ht="12.75">
      <c r="J30" s="22" t="s">
        <v>19</v>
      </c>
      <c r="K30" s="9"/>
      <c r="L30" s="26">
        <v>0.8851225902701447</v>
      </c>
      <c r="M30" s="27"/>
    </row>
    <row r="31" spans="10:13" ht="13.5" thickBot="1">
      <c r="J31" s="13" t="s">
        <v>20</v>
      </c>
      <c r="K31" s="25"/>
      <c r="L31" s="88">
        <v>0.8766131525123776</v>
      </c>
      <c r="M31" s="28"/>
    </row>
    <row r="32" ht="13.5" thickBot="1"/>
    <row r="33" spans="10:13" ht="12.75">
      <c r="J33" s="31" t="s">
        <v>21</v>
      </c>
      <c r="K33" s="32"/>
      <c r="L33" s="33"/>
      <c r="M33" s="34"/>
    </row>
    <row r="34" spans="2:13" ht="12.75">
      <c r="B34" s="47" t="s">
        <v>54</v>
      </c>
      <c r="C34" s="76">
        <f>L39</f>
        <v>66.87218823312888</v>
      </c>
      <c r="D34" s="68" t="s">
        <v>35</v>
      </c>
      <c r="E34" s="76">
        <f>K43</f>
        <v>2.051830492970671</v>
      </c>
      <c r="F34" s="69" t="s">
        <v>36</v>
      </c>
      <c r="G34" s="76">
        <f>L40</f>
        <v>3.5918347448415453</v>
      </c>
      <c r="J34" s="35"/>
      <c r="K34" s="36"/>
      <c r="L34" s="37"/>
      <c r="M34" s="38"/>
    </row>
    <row r="35" spans="10:13" ht="12.75">
      <c r="J35" s="35"/>
      <c r="K35" s="6" t="s">
        <v>9</v>
      </c>
      <c r="L35" s="21" t="s">
        <v>7</v>
      </c>
      <c r="M35" s="7" t="s">
        <v>10</v>
      </c>
    </row>
    <row r="36" spans="10:13" ht="12.75">
      <c r="J36" s="39" t="s">
        <v>22</v>
      </c>
      <c r="K36" s="9">
        <v>26.088134995476366</v>
      </c>
      <c r="L36" s="9">
        <v>0.6961605102963901</v>
      </c>
      <c r="M36" s="10">
        <v>5.97602772283301</v>
      </c>
    </row>
    <row r="37" spans="10:13" ht="12.75">
      <c r="J37" s="39" t="s">
        <v>23</v>
      </c>
      <c r="K37" s="40"/>
      <c r="L37" s="29">
        <v>50</v>
      </c>
      <c r="M37" s="41">
        <v>1</v>
      </c>
    </row>
    <row r="38" spans="10:13" ht="12.75">
      <c r="J38" s="35"/>
      <c r="K38" s="36"/>
      <c r="L38" s="37"/>
      <c r="M38" s="38"/>
    </row>
    <row r="39" spans="10:13" ht="12.75">
      <c r="J39" s="39" t="s">
        <v>24</v>
      </c>
      <c r="K39" s="36"/>
      <c r="L39" s="78">
        <v>66.87218823312888</v>
      </c>
      <c r="M39" s="38"/>
    </row>
    <row r="40" spans="10:13" ht="12.75">
      <c r="J40" s="39" t="s">
        <v>25</v>
      </c>
      <c r="K40" s="36"/>
      <c r="L40" s="78">
        <v>3.5918347448415453</v>
      </c>
      <c r="M40" s="38"/>
    </row>
    <row r="41" spans="10:13" ht="12.75">
      <c r="J41" s="39"/>
      <c r="K41" s="36"/>
      <c r="L41" s="9"/>
      <c r="M41" s="38"/>
    </row>
    <row r="42" spans="10:13" ht="12.75">
      <c r="J42" s="39" t="s">
        <v>27</v>
      </c>
      <c r="K42" s="30">
        <v>0.95</v>
      </c>
      <c r="L42" s="9"/>
      <c r="M42" s="38"/>
    </row>
    <row r="43" spans="10:13" ht="13.5" thickBot="1">
      <c r="J43" s="42" t="s">
        <v>28</v>
      </c>
      <c r="K43" s="77">
        <v>2.051830492970671</v>
      </c>
      <c r="L43" s="25"/>
      <c r="M43" s="43"/>
    </row>
    <row r="44" ht="13.5" thickBot="1"/>
    <row r="45" spans="10:12" ht="12.75">
      <c r="J45" s="31" t="s">
        <v>21</v>
      </c>
      <c r="K45" s="32"/>
      <c r="L45" s="44"/>
    </row>
    <row r="46" spans="2:12" ht="12.75">
      <c r="B46" s="47" t="s">
        <v>55</v>
      </c>
      <c r="C46" s="70">
        <f>L51</f>
        <v>72.55448564442553</v>
      </c>
      <c r="D46" s="82" t="s">
        <v>35</v>
      </c>
      <c r="E46" s="83">
        <f>K55</f>
        <v>2.0484071146628864</v>
      </c>
      <c r="F46" s="84" t="s">
        <v>36</v>
      </c>
      <c r="G46" s="70">
        <f>L52</f>
        <v>1.1179925108787072</v>
      </c>
      <c r="J46" s="35"/>
      <c r="K46" s="36"/>
      <c r="L46" s="45"/>
    </row>
    <row r="47" spans="10:12" ht="12.75">
      <c r="J47" s="35"/>
      <c r="K47" s="6" t="s">
        <v>9</v>
      </c>
      <c r="L47" s="7" t="s">
        <v>7</v>
      </c>
    </row>
    <row r="48" spans="10:12" ht="12.75">
      <c r="J48" s="39" t="s">
        <v>22</v>
      </c>
      <c r="K48" s="9">
        <v>31.95984472284522</v>
      </c>
      <c r="L48" s="10">
        <v>0.6765773486930051</v>
      </c>
    </row>
    <row r="49" spans="10:12" ht="12.75">
      <c r="J49" s="39" t="s">
        <v>23</v>
      </c>
      <c r="K49" s="40"/>
      <c r="L49" s="46">
        <v>60</v>
      </c>
    </row>
    <row r="50" spans="10:12" ht="12.75">
      <c r="J50" s="35"/>
      <c r="K50" s="36"/>
      <c r="L50" s="45"/>
    </row>
    <row r="51" spans="10:12" ht="12.75">
      <c r="J51" s="39" t="s">
        <v>24</v>
      </c>
      <c r="K51" s="36"/>
      <c r="L51" s="85">
        <v>72.55448564442553</v>
      </c>
    </row>
    <row r="52" spans="10:12" ht="12.75">
      <c r="J52" s="39" t="s">
        <v>26</v>
      </c>
      <c r="K52" s="36"/>
      <c r="L52" s="85">
        <v>1.1179925108787072</v>
      </c>
    </row>
    <row r="53" spans="10:12" ht="12.75">
      <c r="J53" s="39"/>
      <c r="K53" s="36"/>
      <c r="L53" s="10"/>
    </row>
    <row r="54" spans="10:12" ht="12.75">
      <c r="J54" s="39" t="s">
        <v>27</v>
      </c>
      <c r="K54" s="30">
        <v>0.95</v>
      </c>
      <c r="L54" s="10"/>
    </row>
    <row r="55" spans="10:12" ht="13.5" thickBot="1">
      <c r="J55" s="42" t="s">
        <v>28</v>
      </c>
      <c r="K55" s="86">
        <v>2.0484071146628864</v>
      </c>
      <c r="L55" s="20"/>
    </row>
    <row r="56" ht="13.5" thickBot="1"/>
    <row r="57" spans="10:12" ht="12.75">
      <c r="J57" s="2" t="s">
        <v>0</v>
      </c>
      <c r="K57" s="4"/>
      <c r="L57" s="9"/>
    </row>
    <row r="58" spans="2:12" ht="12.75">
      <c r="B58" s="47">
        <v>9</v>
      </c>
      <c r="C58" s="75">
        <f>K59</f>
        <v>17.233333333333334</v>
      </c>
      <c r="D58" s="68" t="s">
        <v>35</v>
      </c>
      <c r="E58" s="76">
        <f>K64</f>
        <v>2.0452296111085477</v>
      </c>
      <c r="F58" s="69" t="s">
        <v>36</v>
      </c>
      <c r="G58" s="75">
        <f>K61</f>
        <v>1.089852181618121</v>
      </c>
      <c r="J58" s="15"/>
      <c r="K58" s="16" t="s">
        <v>29</v>
      </c>
      <c r="L58" s="6"/>
    </row>
    <row r="59" spans="3:12" ht="12.75">
      <c r="C59" t="s">
        <v>58</v>
      </c>
      <c r="J59" s="17" t="s">
        <v>2</v>
      </c>
      <c r="K59" s="66">
        <v>17.233333333333334</v>
      </c>
      <c r="L59" s="9"/>
    </row>
    <row r="60" spans="10:12" ht="12.75">
      <c r="J60" s="17" t="s">
        <v>3</v>
      </c>
      <c r="K60" s="10">
        <v>5.969366242184621</v>
      </c>
      <c r="L60" s="9"/>
    </row>
    <row r="61" spans="10:12" ht="12.75">
      <c r="J61" s="17" t="s">
        <v>4</v>
      </c>
      <c r="K61" s="66">
        <v>1.089852181618121</v>
      </c>
      <c r="L61" s="9"/>
    </row>
    <row r="62" spans="10:12" ht="12.75">
      <c r="J62" s="5"/>
      <c r="K62" s="10"/>
      <c r="L62" s="9"/>
    </row>
    <row r="63" spans="10:12" ht="12.75">
      <c r="J63" s="8" t="s">
        <v>5</v>
      </c>
      <c r="K63" s="10"/>
      <c r="L63" s="9"/>
    </row>
    <row r="64" spans="10:12" ht="13.5" thickBot="1">
      <c r="J64" s="18" t="s">
        <v>6</v>
      </c>
      <c r="K64" s="79">
        <v>2.0452296111085477</v>
      </c>
      <c r="L64" s="9"/>
    </row>
    <row r="66" spans="2:3" ht="12.75">
      <c r="B66" s="47">
        <v>10</v>
      </c>
      <c r="C66" t="s">
        <v>32</v>
      </c>
    </row>
    <row r="68" ht="12.75">
      <c r="B68" s="64" t="s">
        <v>57</v>
      </c>
    </row>
    <row r="70" spans="2:3" ht="13.5" thickBot="1">
      <c r="B70" s="47">
        <v>1</v>
      </c>
      <c r="C70" t="s">
        <v>33</v>
      </c>
    </row>
    <row r="71" spans="10:13" ht="12.75">
      <c r="J71" s="2" t="s">
        <v>16</v>
      </c>
      <c r="K71" s="3"/>
      <c r="L71" s="3"/>
      <c r="M71" s="4"/>
    </row>
    <row r="72" spans="2:13" ht="14.25">
      <c r="B72" s="47">
        <v>2</v>
      </c>
      <c r="C72" t="s">
        <v>34</v>
      </c>
      <c r="J72" s="5"/>
      <c r="K72" s="6" t="s">
        <v>9</v>
      </c>
      <c r="L72" s="21" t="s">
        <v>7</v>
      </c>
      <c r="M72" s="7" t="s">
        <v>64</v>
      </c>
    </row>
    <row r="73" spans="10:13" ht="12.75">
      <c r="J73" s="8" t="s">
        <v>11</v>
      </c>
      <c r="K73" s="9">
        <v>11.128382557356645</v>
      </c>
      <c r="L73" s="81">
        <v>1.3738052806627365</v>
      </c>
      <c r="M73" s="73">
        <v>-0.00789286802708622</v>
      </c>
    </row>
    <row r="74" spans="3:13" ht="12.75">
      <c r="C74" s="80">
        <f>M76</f>
        <v>0.0032714151112328916</v>
      </c>
      <c r="J74" s="8" t="s">
        <v>12</v>
      </c>
      <c r="K74" s="9">
        <v>6.443206548169677</v>
      </c>
      <c r="L74" s="9">
        <v>0.26348897162857804</v>
      </c>
      <c r="M74" s="10">
        <v>0.002609479926161045</v>
      </c>
    </row>
    <row r="75" spans="10:13" ht="12.75">
      <c r="J75" s="8" t="s">
        <v>13</v>
      </c>
      <c r="K75" s="11">
        <v>1.7271497466611383</v>
      </c>
      <c r="L75" s="11">
        <v>5.213900499028451</v>
      </c>
      <c r="M75" s="12">
        <v>-3.024690072514897</v>
      </c>
    </row>
    <row r="76" spans="2:13" ht="13.5" thickBot="1">
      <c r="B76" s="47">
        <v>3</v>
      </c>
      <c r="C76" s="70">
        <f>-L73/(2*M73)</f>
        <v>87.02826880851187</v>
      </c>
      <c r="J76" s="13" t="s">
        <v>14</v>
      </c>
      <c r="K76" s="14">
        <v>0.08768956608574457</v>
      </c>
      <c r="L76" s="14">
        <v>1.233870339731959E-06</v>
      </c>
      <c r="M76" s="74">
        <v>0.0032714151112328916</v>
      </c>
    </row>
    <row r="77" ht="13.5" thickBot="1"/>
    <row r="78" spans="10:13" ht="12.75">
      <c r="J78" s="31" t="s">
        <v>21</v>
      </c>
      <c r="K78" s="32"/>
      <c r="L78" s="33"/>
      <c r="M78" s="34"/>
    </row>
    <row r="79" spans="2:13" ht="12.75">
      <c r="B79" s="47">
        <v>4</v>
      </c>
      <c r="C79" s="75">
        <f>L84</f>
        <v>45.23895975286114</v>
      </c>
      <c r="J79" s="35"/>
      <c r="K79" s="36"/>
      <c r="L79" s="37"/>
      <c r="M79" s="38"/>
    </row>
    <row r="80" spans="10:13" ht="14.25">
      <c r="J80" s="35"/>
      <c r="K80" s="6" t="s">
        <v>9</v>
      </c>
      <c r="L80" s="21" t="s">
        <v>7</v>
      </c>
      <c r="M80" s="7" t="s">
        <v>64</v>
      </c>
    </row>
    <row r="81" spans="10:13" ht="12.75">
      <c r="J81" s="39" t="s">
        <v>22</v>
      </c>
      <c r="K81" s="9">
        <v>11.128382557356645</v>
      </c>
      <c r="L81" s="9">
        <v>1.3738052806627365</v>
      </c>
      <c r="M81" s="10">
        <v>-0.00789286802708622</v>
      </c>
    </row>
    <row r="82" spans="10:13" ht="12.75">
      <c r="J82" s="39" t="s">
        <v>23</v>
      </c>
      <c r="K82" s="40"/>
      <c r="L82" s="29">
        <v>30</v>
      </c>
      <c r="M82" s="41">
        <v>900</v>
      </c>
    </row>
    <row r="83" spans="10:13" ht="12.75">
      <c r="J83" s="35"/>
      <c r="K83" s="36"/>
      <c r="L83" s="37"/>
      <c r="M83" s="38"/>
    </row>
    <row r="84" spans="10:13" ht="13.5" thickBot="1">
      <c r="J84" s="42" t="s">
        <v>24</v>
      </c>
      <c r="K84" s="49"/>
      <c r="L84" s="89">
        <v>45.23895975286114</v>
      </c>
      <c r="M84" s="43"/>
    </row>
    <row r="85" ht="13.5" thickBot="1"/>
    <row r="86" spans="10:16" ht="12.75">
      <c r="J86" s="50" t="s">
        <v>37</v>
      </c>
      <c r="K86" s="3"/>
      <c r="L86" s="3"/>
      <c r="M86" s="3"/>
      <c r="N86" s="3"/>
      <c r="O86" s="3"/>
      <c r="P86" s="4"/>
    </row>
    <row r="87" spans="2:16" ht="12.75">
      <c r="B87" s="47">
        <v>5</v>
      </c>
      <c r="C87" s="90">
        <f>O95</f>
        <v>2.8983818702207586E-31</v>
      </c>
      <c r="J87" s="5"/>
      <c r="K87" s="51" t="s">
        <v>38</v>
      </c>
      <c r="L87" s="52"/>
      <c r="M87" s="51" t="s">
        <v>39</v>
      </c>
      <c r="N87" s="52"/>
      <c r="O87" s="51" t="s">
        <v>40</v>
      </c>
      <c r="P87" s="53"/>
    </row>
    <row r="88" spans="10:16" ht="12.75">
      <c r="J88" s="5"/>
      <c r="K88" s="96" t="s">
        <v>41</v>
      </c>
      <c r="L88" s="6" t="s">
        <v>42</v>
      </c>
      <c r="M88" s="6" t="s">
        <v>41</v>
      </c>
      <c r="N88" s="6" t="s">
        <v>42</v>
      </c>
      <c r="O88" s="6" t="s">
        <v>41</v>
      </c>
      <c r="P88" s="16" t="s">
        <v>42</v>
      </c>
    </row>
    <row r="89" spans="10:16" ht="12.75">
      <c r="J89" s="54" t="s">
        <v>43</v>
      </c>
      <c r="K89" s="9">
        <v>10747.298761131337</v>
      </c>
      <c r="L89" s="9">
        <v>2</v>
      </c>
      <c r="M89" s="9">
        <v>19394.785412749196</v>
      </c>
      <c r="N89" s="9">
        <v>4</v>
      </c>
      <c r="O89" s="9">
        <v>8647.486651617859</v>
      </c>
      <c r="P89" s="10">
        <v>2</v>
      </c>
    </row>
    <row r="90" spans="10:16" ht="12.75">
      <c r="J90" s="54" t="s">
        <v>44</v>
      </c>
      <c r="K90" s="9">
        <v>10691.601238868665</v>
      </c>
      <c r="L90" s="9">
        <v>87</v>
      </c>
      <c r="M90" s="9">
        <v>2044.114587250806</v>
      </c>
      <c r="N90" s="9">
        <v>85</v>
      </c>
      <c r="O90" s="9">
        <v>2044.114587250806</v>
      </c>
      <c r="P90" s="10">
        <v>85</v>
      </c>
    </row>
    <row r="91" spans="10:16" ht="12.75">
      <c r="J91" s="55" t="s">
        <v>45</v>
      </c>
      <c r="K91" s="9">
        <v>21438.9</v>
      </c>
      <c r="L91" s="9">
        <v>89</v>
      </c>
      <c r="M91" s="9">
        <v>21438.9</v>
      </c>
      <c r="N91" s="9">
        <v>89</v>
      </c>
      <c r="O91" s="9">
        <v>10691.601238868665</v>
      </c>
      <c r="P91" s="10">
        <v>87</v>
      </c>
    </row>
    <row r="92" spans="10:16" ht="12.75">
      <c r="J92" s="56"/>
      <c r="K92" s="9"/>
      <c r="L92" s="9"/>
      <c r="M92" s="9"/>
      <c r="N92" s="9"/>
      <c r="O92" s="9"/>
      <c r="P92" s="10"/>
    </row>
    <row r="93" spans="10:16" ht="12.75">
      <c r="J93" s="54" t="s">
        <v>46</v>
      </c>
      <c r="K93" s="11">
        <v>43.72661172674661</v>
      </c>
      <c r="L93" s="9"/>
      <c r="M93" s="11">
        <v>201.62235159977965</v>
      </c>
      <c r="N93" s="9"/>
      <c r="O93" s="57">
        <v>179.79333692248915</v>
      </c>
      <c r="P93" s="10"/>
    </row>
    <row r="94" spans="10:16" ht="12.75">
      <c r="J94" s="54" t="s">
        <v>47</v>
      </c>
      <c r="K94" s="58" t="s">
        <v>48</v>
      </c>
      <c r="L94" s="59"/>
      <c r="M94" s="58" t="s">
        <v>49</v>
      </c>
      <c r="N94" s="59"/>
      <c r="O94" s="58" t="s">
        <v>50</v>
      </c>
      <c r="P94" s="10"/>
    </row>
    <row r="95" spans="10:16" ht="13.5" thickBot="1">
      <c r="J95" s="60" t="s">
        <v>14</v>
      </c>
      <c r="K95" s="61">
        <v>7.178786762603172E-14</v>
      </c>
      <c r="L95" s="61"/>
      <c r="M95" s="61">
        <v>1.645845670975352E-42</v>
      </c>
      <c r="N95" s="61"/>
      <c r="O95" s="91">
        <v>2.8983818702207586E-31</v>
      </c>
      <c r="P95" s="20"/>
    </row>
    <row r="96" ht="13.5" thickBot="1"/>
    <row r="97" spans="10:15" ht="12.75">
      <c r="J97" s="2" t="s">
        <v>16</v>
      </c>
      <c r="K97" s="3"/>
      <c r="L97" s="3"/>
      <c r="M97" s="3"/>
      <c r="N97" s="3"/>
      <c r="O97" s="4"/>
    </row>
    <row r="98" spans="2:15" ht="14.25">
      <c r="B98" s="47">
        <v>6</v>
      </c>
      <c r="C98" s="94">
        <f>O99</f>
        <v>-20.73790730892557</v>
      </c>
      <c r="D98" s="68" t="s">
        <v>35</v>
      </c>
      <c r="E98" s="68">
        <f>L103</f>
        <v>1.9882678684396424</v>
      </c>
      <c r="F98" s="69" t="s">
        <v>36</v>
      </c>
      <c r="G98" s="94">
        <f>O100</f>
        <v>1.2754635507205891</v>
      </c>
      <c r="J98" s="5"/>
      <c r="K98" s="6" t="s">
        <v>9</v>
      </c>
      <c r="L98" s="21" t="s">
        <v>7</v>
      </c>
      <c r="M98" s="21" t="s">
        <v>64</v>
      </c>
      <c r="N98" s="21" t="s">
        <v>51</v>
      </c>
      <c r="O98" s="7" t="s">
        <v>52</v>
      </c>
    </row>
    <row r="99" spans="3:15" ht="12.75">
      <c r="C99" s="47"/>
      <c r="D99" s="47"/>
      <c r="E99" s="47"/>
      <c r="F99" s="47"/>
      <c r="G99" s="47"/>
      <c r="J99" s="8" t="s">
        <v>11</v>
      </c>
      <c r="K99" s="9">
        <v>16.707996930625484</v>
      </c>
      <c r="L99" s="9">
        <v>1.409125932687913</v>
      </c>
      <c r="M99" s="9">
        <v>-0.008047444463763284</v>
      </c>
      <c r="N99" s="9">
        <v>0.13774876541877035</v>
      </c>
      <c r="O99" s="66">
        <v>-20.73790730892557</v>
      </c>
    </row>
    <row r="100" spans="3:15" ht="12.75">
      <c r="C100" s="47"/>
      <c r="D100" s="47"/>
      <c r="E100" s="47"/>
      <c r="F100" s="47"/>
      <c r="G100" s="47"/>
      <c r="J100" s="8" t="s">
        <v>12</v>
      </c>
      <c r="K100" s="9">
        <v>3.042252015714041</v>
      </c>
      <c r="L100" s="9">
        <v>0.11835684090490586</v>
      </c>
      <c r="M100" s="9">
        <v>0.0011781849988987889</v>
      </c>
      <c r="N100" s="9">
        <v>1.2965888166614457</v>
      </c>
      <c r="O100" s="66">
        <v>1.2754635507205891</v>
      </c>
    </row>
    <row r="101" spans="3:15" ht="12.75">
      <c r="C101" s="47"/>
      <c r="D101" s="47"/>
      <c r="E101" s="47"/>
      <c r="F101" s="47"/>
      <c r="G101" s="47"/>
      <c r="J101" s="5"/>
      <c r="K101" s="9"/>
      <c r="L101" s="9"/>
      <c r="M101" s="9"/>
      <c r="N101" s="62"/>
      <c r="O101" s="38"/>
    </row>
    <row r="102" spans="3:15" ht="12.75">
      <c r="C102" s="47"/>
      <c r="D102" s="47"/>
      <c r="E102" s="47"/>
      <c r="F102" s="47"/>
      <c r="G102" s="47"/>
      <c r="J102" s="8" t="s">
        <v>5</v>
      </c>
      <c r="K102" s="9"/>
      <c r="L102" s="9"/>
      <c r="M102" s="9"/>
      <c r="N102" s="9"/>
      <c r="O102" s="10"/>
    </row>
    <row r="103" spans="7:15" ht="13.5" thickBot="1">
      <c r="G103" s="47"/>
      <c r="J103" s="18" t="s">
        <v>6</v>
      </c>
      <c r="K103" s="25"/>
      <c r="L103" s="67">
        <v>1.9882678684396424</v>
      </c>
      <c r="M103" s="25"/>
      <c r="N103" s="25"/>
      <c r="O103" s="20"/>
    </row>
    <row r="104" spans="2:7" ht="13.5" thickBot="1">
      <c r="B104" s="64" t="s">
        <v>59</v>
      </c>
      <c r="C104" s="47"/>
      <c r="D104" s="47"/>
      <c r="E104" s="47"/>
      <c r="F104" s="47"/>
      <c r="G104" s="47"/>
    </row>
    <row r="105" spans="3:14" ht="12.75">
      <c r="C105" s="47"/>
      <c r="D105" s="47"/>
      <c r="E105" s="47"/>
      <c r="F105" s="47"/>
      <c r="G105" s="47"/>
      <c r="J105" s="2" t="s">
        <v>16</v>
      </c>
      <c r="K105" s="3"/>
      <c r="L105" s="3"/>
      <c r="M105" s="3"/>
      <c r="N105" s="4"/>
    </row>
    <row r="106" spans="2:14" ht="14.25">
      <c r="B106" s="47">
        <v>1</v>
      </c>
      <c r="C106" s="95">
        <f>N110</f>
        <v>0.8260758797385007</v>
      </c>
      <c r="D106" s="47"/>
      <c r="E106" s="47"/>
      <c r="F106" s="47"/>
      <c r="G106" s="47"/>
      <c r="J106" s="5"/>
      <c r="K106" s="6" t="s">
        <v>9</v>
      </c>
      <c r="L106" s="21" t="s">
        <v>7</v>
      </c>
      <c r="M106" s="21" t="s">
        <v>64</v>
      </c>
      <c r="N106" s="7" t="s">
        <v>51</v>
      </c>
    </row>
    <row r="107" spans="3:14" ht="12.75">
      <c r="C107" s="47"/>
      <c r="D107" s="47"/>
      <c r="E107" s="47"/>
      <c r="F107" s="47"/>
      <c r="G107" s="47"/>
      <c r="J107" s="8" t="s">
        <v>11</v>
      </c>
      <c r="K107" s="9">
        <v>15.072674448321408</v>
      </c>
      <c r="L107" s="9">
        <v>1.4785448783782034</v>
      </c>
      <c r="M107" s="9">
        <v>-0.008725588805628903</v>
      </c>
      <c r="N107" s="10">
        <v>0.27492978621188513</v>
      </c>
    </row>
    <row r="108" spans="3:14" ht="12.75">
      <c r="C108" s="65" t="s">
        <v>61</v>
      </c>
      <c r="D108" s="47"/>
      <c r="E108" s="47"/>
      <c r="F108" s="47"/>
      <c r="G108" s="47"/>
      <c r="J108" s="8" t="s">
        <v>12</v>
      </c>
      <c r="K108" s="9">
        <v>3.8625084787855144</v>
      </c>
      <c r="L108" s="9">
        <v>0.1514916019155601</v>
      </c>
      <c r="M108" s="9">
        <v>0.0014665642013284472</v>
      </c>
      <c r="N108" s="10">
        <v>1.2453324376991803</v>
      </c>
    </row>
    <row r="109" spans="3:14" ht="12.75">
      <c r="C109" s="65" t="s">
        <v>66</v>
      </c>
      <c r="D109" s="47"/>
      <c r="E109" s="47"/>
      <c r="F109" s="47"/>
      <c r="G109" s="47"/>
      <c r="J109" s="8" t="s">
        <v>13</v>
      </c>
      <c r="K109" s="11">
        <v>3.9023019706252393</v>
      </c>
      <c r="L109" s="11">
        <v>9.759913154805304</v>
      </c>
      <c r="M109" s="11">
        <v>-5.949680755690795</v>
      </c>
      <c r="N109" s="12">
        <v>0.22076818838818085</v>
      </c>
    </row>
    <row r="110" spans="3:14" ht="13.5" thickBot="1">
      <c r="C110" s="65" t="s">
        <v>62</v>
      </c>
      <c r="D110" s="47"/>
      <c r="E110" s="47"/>
      <c r="F110" s="47"/>
      <c r="G110" s="47"/>
      <c r="J110" s="13" t="s">
        <v>14</v>
      </c>
      <c r="K110" s="14">
        <v>0.00025806820566804013</v>
      </c>
      <c r="L110" s="14">
        <v>1.0948061728284646E-13</v>
      </c>
      <c r="M110" s="14">
        <v>1.835163355729014E-07</v>
      </c>
      <c r="N110" s="92">
        <v>0.8260758797385007</v>
      </c>
    </row>
    <row r="111" spans="3:7" ht="13.5" thickBot="1">
      <c r="C111" s="65" t="s">
        <v>63</v>
      </c>
      <c r="D111" s="47"/>
      <c r="E111" s="47"/>
      <c r="F111" s="47"/>
      <c r="G111" s="47"/>
    </row>
    <row r="112" spans="3:16" ht="12.75">
      <c r="C112" s="47"/>
      <c r="D112" s="47"/>
      <c r="E112" s="47"/>
      <c r="F112" s="47"/>
      <c r="G112" s="47"/>
      <c r="J112" s="2" t="s">
        <v>16</v>
      </c>
      <c r="K112" s="3"/>
      <c r="L112" s="3"/>
      <c r="M112" s="3"/>
      <c r="N112" s="3"/>
      <c r="O112" s="3"/>
      <c r="P112" s="4"/>
    </row>
    <row r="113" spans="2:16" ht="14.25">
      <c r="B113" s="47">
        <v>2</v>
      </c>
      <c r="C113" s="65" t="s">
        <v>70</v>
      </c>
      <c r="D113" s="47"/>
      <c r="E113" s="47"/>
      <c r="F113" s="47"/>
      <c r="J113" s="5"/>
      <c r="K113" s="6" t="s">
        <v>9</v>
      </c>
      <c r="L113" s="21" t="s">
        <v>7</v>
      </c>
      <c r="M113" s="21" t="s">
        <v>64</v>
      </c>
      <c r="N113" s="21" t="s">
        <v>10</v>
      </c>
      <c r="O113" s="21" t="s">
        <v>51</v>
      </c>
      <c r="P113" s="7" t="s">
        <v>53</v>
      </c>
    </row>
    <row r="114" spans="3:16" ht="12.75">
      <c r="C114" s="94">
        <f>-O114/P114</f>
        <v>36.76971677006455</v>
      </c>
      <c r="D114" t="s">
        <v>71</v>
      </c>
      <c r="J114" s="8" t="s">
        <v>11</v>
      </c>
      <c r="K114" s="9">
        <v>11.731447383845051</v>
      </c>
      <c r="L114" s="9">
        <v>1.4938995477735055</v>
      </c>
      <c r="M114" s="9">
        <v>-0.009579939439546048</v>
      </c>
      <c r="N114" s="9">
        <v>5.476829964883848</v>
      </c>
      <c r="O114" s="93">
        <v>23.398786401047346</v>
      </c>
      <c r="P114" s="66">
        <v>-0.6363602566581932</v>
      </c>
    </row>
    <row r="115" spans="3:16" ht="12.75">
      <c r="C115" s="65" t="s">
        <v>72</v>
      </c>
      <c r="J115" s="8" t="s">
        <v>12</v>
      </c>
      <c r="K115" s="9">
        <v>3.34616313786725</v>
      </c>
      <c r="L115" s="9">
        <v>0.13090473959055338</v>
      </c>
      <c r="M115" s="9">
        <v>0.0013203433052133497</v>
      </c>
      <c r="N115" s="9">
        <v>1.4384231038991622</v>
      </c>
      <c r="O115" s="9">
        <v>5.115489965481883</v>
      </c>
      <c r="P115" s="10">
        <v>0.138692058828275</v>
      </c>
    </row>
    <row r="116" spans="10:16" ht="12.75">
      <c r="J116" s="8" t="s">
        <v>13</v>
      </c>
      <c r="K116" s="11">
        <v>3.505940057460063</v>
      </c>
      <c r="L116" s="11">
        <v>11.412111986519024</v>
      </c>
      <c r="M116" s="11">
        <v>-7.255642832981274</v>
      </c>
      <c r="N116" s="11">
        <v>3.8075236347620502</v>
      </c>
      <c r="O116" s="11">
        <v>4.574104642749146</v>
      </c>
      <c r="P116" s="12">
        <v>-4.588296273300826</v>
      </c>
    </row>
    <row r="117" spans="2:16" ht="12.75">
      <c r="B117" s="47">
        <v>3</v>
      </c>
      <c r="C117" s="47">
        <v>31</v>
      </c>
      <c r="J117" s="22" t="s">
        <v>14</v>
      </c>
      <c r="K117" s="23">
        <v>0.0009240024094699448</v>
      </c>
      <c r="L117" s="23">
        <v>5.192720236385274E-16</v>
      </c>
      <c r="M117" s="23">
        <v>1.5838094238002353E-09</v>
      </c>
      <c r="N117" s="23">
        <v>0.0003606628826764904</v>
      </c>
      <c r="O117" s="23">
        <v>2.8357922318450688E-05</v>
      </c>
      <c r="P117" s="24">
        <v>2.700693131507255E-05</v>
      </c>
    </row>
    <row r="118" spans="3:16" ht="13.5" thickBot="1">
      <c r="C118" s="47"/>
      <c r="J118" s="63" t="s">
        <v>17</v>
      </c>
      <c r="K118" s="25"/>
      <c r="L118" s="19">
        <v>2.1763960566045983</v>
      </c>
      <c r="M118" s="19">
        <v>-1.451956621943821</v>
      </c>
      <c r="N118" s="19">
        <v>0.19689159800050143</v>
      </c>
      <c r="O118" s="19">
        <v>0.9944193805886852</v>
      </c>
      <c r="P118" s="48">
        <v>-0.9740967806367734</v>
      </c>
    </row>
    <row r="119" spans="3:4" ht="12.75">
      <c r="C119" s="47">
        <v>13</v>
      </c>
      <c r="D119" t="s">
        <v>73</v>
      </c>
    </row>
    <row r="120" spans="3:4" ht="12.75">
      <c r="C120" s="47">
        <v>18</v>
      </c>
      <c r="D120" t="s">
        <v>60</v>
      </c>
    </row>
    <row r="122" ht="12.75">
      <c r="C122" s="97" t="s">
        <v>67</v>
      </c>
    </row>
    <row r="123" ht="12.75">
      <c r="C123" s="97" t="s">
        <v>69</v>
      </c>
    </row>
    <row r="124" ht="12.75">
      <c r="C124" s="97" t="s">
        <v>68</v>
      </c>
    </row>
    <row r="126" ht="12.75">
      <c r="C126" s="98" t="s">
        <v>74</v>
      </c>
    </row>
  </sheetData>
  <mergeCells count="1">
    <mergeCell ref="C1:E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Kellogg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dcterms:created xsi:type="dcterms:W3CDTF">2005-03-28T19:57:56Z</dcterms:created>
  <dcterms:modified xsi:type="dcterms:W3CDTF">2005-11-06T06:19:44Z</dcterms:modified>
  <cp:category/>
  <cp:version/>
  <cp:contentType/>
  <cp:contentStatus/>
</cp:coreProperties>
</file>