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8445" tabRatio="880" activeTab="0"/>
  </bookViews>
  <sheets>
    <sheet name="Introduction" sheetId="1" r:id="rId1"/>
    <sheet name="Random numbers" sheetId="2" r:id="rId2"/>
    <sheet name="Rolling dice" sheetId="3" r:id="rId3"/>
    <sheet name="A tool" sheetId="4" r:id="rId4"/>
    <sheet name="Test" sheetId="5" r:id="rId5"/>
    <sheet name="Margin of error" sheetId="6" r:id="rId6"/>
    <sheet name="The 5-dice problem" sheetId="7" r:id="rId7"/>
    <sheet name="Cubs" sheetId="8" r:id="rId8"/>
    <sheet name="Adverse Selection" sheetId="9" r:id="rId9"/>
    <sheet name="Tossing coins" sheetId="10" r:id="rId10"/>
    <sheet name="Coin-toss setup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Bob</author>
  </authors>
  <commentList>
    <comment ref="B22" authorId="0">
      <text>
        <r>
          <rPr>
            <b/>
            <sz val="8"/>
            <rFont val="Tahoma"/>
            <family val="0"/>
          </rPr>
          <t>There are 5*5*5*5*5 ways in which all five dice can show 5s or less.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There are 4*4*4*4*4 ways in which all five dice can show 4s or less.</t>
        </r>
      </text>
    </comment>
    <comment ref="B26" authorId="0">
      <text>
        <r>
          <rPr>
            <b/>
            <sz val="8"/>
            <rFont val="Tahoma"/>
            <family val="0"/>
          </rPr>
          <t>There are 6*6*6*6*6 ways in which the five rolls can turn out.</t>
        </r>
      </text>
    </comment>
  </commentList>
</comments>
</file>

<file path=xl/sharedStrings.xml><?xml version="1.0" encoding="utf-8"?>
<sst xmlns="http://schemas.openxmlformats.org/spreadsheetml/2006/main" count="253" uniqueCount="223">
  <si>
    <t>monitored cell</t>
  </si>
  <si>
    <t>mean</t>
  </si>
  <si>
    <t>sample standard deviation</t>
  </si>
  <si>
    <t>minimum</t>
  </si>
  <si>
    <t>maximum</t>
  </si>
  <si>
    <t>number of simulation runs</t>
  </si>
  <si>
    <t>cases in which the highest die shows a 4 or less. Hence, the probability that you'll win</t>
  </si>
  <si>
    <t>cases where all five dice show 5 or less</t>
  </si>
  <si>
    <t>cases where all five dice show 4 or less</t>
  </si>
  <si>
    <t>all possible rolls</t>
  </si>
  <si>
    <t>Pr(you win)</t>
  </si>
  <si>
    <t>j</t>
  </si>
  <si>
    <t>k</t>
  </si>
  <si>
    <t>=RANDBETWEEN(j,k)</t>
  </si>
  <si>
    <t>Modern spreadsheet programs give us the ability to keep uncertainty "alive" in our</t>
  </si>
  <si>
    <t>calculations. This, in turn, allows us to deal with problems which are analytically</t>
  </si>
  <si>
    <t>approach).</t>
  </si>
  <si>
    <t>For example, imagine that you're playing a dice game, where you roll five dice. You will</t>
  </si>
  <si>
    <t>win the game if, on your next roll, the highest number showing on any of the dice is a 5.</t>
  </si>
  <si>
    <t>What are your chances of winning?</t>
  </si>
  <si>
    <t>Solving this problem directly takes some careful thought: There are many different cases</t>
  </si>
  <si>
    <t>to consider. You might roll precisely one 5, and four lower numbers. Or two 5s, or three,</t>
  </si>
  <si>
    <t>or four, or five. If you roll precisely three 5s, they might appear on the first three dice, or</t>
  </si>
  <si>
    <t>the first, second, and fourth, or some other three of the five. And so on.</t>
  </si>
  <si>
    <t>can be computed:</t>
  </si>
  <si>
    <t>mind?</t>
  </si>
  <si>
    <t>But how might you have solved the problem, had this approach not popped into your</t>
  </si>
  <si>
    <t>Generating Random Numbers</t>
  </si>
  <si>
    <t>Excel has two built-in random-number-generating functions: =RAND() and</t>
  </si>
  <si>
    <t>=RANDBETWEEN(j,k).</t>
  </si>
  <si>
    <t>=RAND() takes a random value, equally likely to be anywhere between 0 and 1. Each</t>
  </si>
  <si>
    <t>time the spreadsheet is recalculated, a new random value is drawn.</t>
  </si>
  <si>
    <t>Pressing the [F9] key in Excel forces a recalculation of your spreadsheet.</t>
  </si>
  <si>
    <t>=RANDBETWEEN(j,k) takes a random value, equally likely to be any whole number</t>
  </si>
  <si>
    <t>between j and k.</t>
  </si>
  <si>
    <t>Press [F9] a few more times to convince yourself that the cell above is perfectly</t>
  </si>
  <si>
    <t>simulating the roll of a single six-sided die!</t>
  </si>
  <si>
    <t>Rolling Five Dice</t>
  </si>
  <si>
    <t>The values of =RAND() and =RANDBETWEEN(j,k) vary independently from one</t>
  </si>
  <si>
    <t>die 1</t>
  </si>
  <si>
    <t>die 2</t>
  </si>
  <si>
    <t>die 3</t>
  </si>
  <si>
    <t>die 4</t>
  </si>
  <si>
    <t>die 5</t>
  </si>
  <si>
    <t>recalculation to the next, and also across cells. Therefore, five uses of the</t>
  </si>
  <si>
    <t>=RANDBETWEEN(1,6) function let us perfectly simulate the roll of five dice:</t>
  </si>
  <si>
    <t>faces:</t>
  </si>
  <si>
    <t>In order to estimate the probability that the highest die shows a 5, we could now just hit</t>
  </si>
  <si>
    <t>the [F9] key many times, while watching the cell above, and keep track of the fraction of</t>
  </si>
  <si>
    <r>
      <t xml:space="preserve">are precisely those for which your highest die shows a 5 </t>
    </r>
    <r>
      <rPr>
        <i/>
        <sz val="10"/>
        <rFont val="Arial"/>
        <family val="2"/>
      </rPr>
      <t>or less</t>
    </r>
    <r>
      <rPr>
        <sz val="10"/>
        <rFont val="Arial"/>
        <family val="0"/>
      </rPr>
      <t>, if you subtract off all</t>
    </r>
  </si>
  <si>
    <t>An Introduction to Simulation</t>
  </si>
  <si>
    <t>We win in the event that the number above is a 5. The occurrence of an event can be</t>
  </si>
  <si>
    <t>using the value 1 to represent "Yes, it did occur." The Excel "=IF" function can be</t>
  </si>
  <si>
    <t>used to do the encoding:</t>
  </si>
  <si>
    <t>the time a 1 ("Yes!") shows up. This, of course, would be very tedious.</t>
  </si>
  <si>
    <t>"encoded" numerically, by using the value 0 to represent "No, it didn't occur," and</t>
  </si>
  <si>
    <t>A Simulation Tool</t>
  </si>
  <si>
    <t>Rather than hitting [F9] repeatedly and monitoring the results, we can let Excel do the</t>
  </si>
  <si>
    <t>"hitting [F9] and monitoring" for us. There are commercially-available Excel add-ins that</t>
  </si>
  <si>
    <t>will do this - and eventually, any decent spreadsheet program will incorporate this</t>
  </si>
  <si>
    <t>simulation-tracking tool that you can use for free.</t>
  </si>
  <si>
    <t>capability as a basic feature. To bridge the gap, I've developed a simple</t>
  </si>
  <si>
    <t>command at the top of the Excel screen to come back here.</t>
  </si>
  <si>
    <t>If all went well, the only difference you should now see is a new command at the top</t>
  </si>
  <si>
    <t>setting: It must be set to either "Medium" or "Low.")</t>
  </si>
  <si>
    <r>
      <t xml:space="preserve">of the screen: Simulation. (If all </t>
    </r>
    <r>
      <rPr>
        <i/>
        <sz val="10"/>
        <rFont val="Arial"/>
        <family val="2"/>
      </rPr>
      <t>didn't</t>
    </r>
    <r>
      <rPr>
        <sz val="10"/>
        <rFont val="Arial"/>
        <family val="0"/>
      </rPr>
      <t xml:space="preserve"> go well, check your Tools / Macro / Security</t>
    </r>
  </si>
  <si>
    <t>the sheet load and run.) It will open in another Excel window. Use the Window</t>
  </si>
  <si>
    <t>Running a Simulation</t>
  </si>
  <si>
    <t>Let's test the simulation tool by running a very simple simulation: We'll roll a single die</t>
  </si>
  <si>
    <t>repeateadly, and keep track of the average value showing on the top face.</t>
  </si>
  <si>
    <t>Select Simulation / Run. You'll see a dialog box:</t>
  </si>
  <si>
    <t>Enter "10000" for the "number of runs," select cell</t>
  </si>
  <si>
    <t>Your results should look something like the</t>
  </si>
  <si>
    <t>results displayed to the right:</t>
  </si>
  <si>
    <t>that appeared in cell B6 across 10,000</t>
  </si>
  <si>
    <t>recalculations of this spreadsheet. It should</t>
  </si>
  <si>
    <t>"output range." Then hit "Run."</t>
  </si>
  <si>
    <t>The "mean" indicates the average of the values</t>
  </si>
  <si>
    <t>be close to 3.5, since the value of B6 varies</t>
  </si>
  <si>
    <t>between 1 and 6 with roughly-equal frequencies.</t>
  </si>
  <si>
    <t>$B$6</t>
  </si>
  <si>
    <t>This is the top face from the current roll.</t>
  </si>
  <si>
    <t xml:space="preserve">B6 as the "cell to tabulate," and cell B14 as the </t>
  </si>
  <si>
    <t>The "Margin of Error" in an Estimate</t>
  </si>
  <si>
    <t>simulation run to the next, depending on</t>
  </si>
  <si>
    <t>how the particular 10,000 rolls of the die</t>
  </si>
  <si>
    <t>turn out. How much trust can we put in this</t>
  </si>
  <si>
    <t>number as an estimate of the "true" mean?</t>
  </si>
  <si>
    <t>We'll discuss this question in detail during</t>
  </si>
  <si>
    <t>the "statistics" portion of this course. For now, however, we'll borrow an answer at an</t>
  </si>
  <si>
    <t>"confidence" that the estimate from the simulation is within</t>
  </si>
  <si>
    <t>of the true average.</t>
  </si>
  <si>
    <t>The simulated mean will vary from one</t>
  </si>
  <si>
    <t>intuitive level: I'd be willing, purely on the basis of this simulation, to state with 95%</t>
  </si>
  <si>
    <t>We'll derive this formula for the "margin of error" in an estimate later in our course:</t>
  </si>
  <si>
    <t>1.96*s/sqrt(n), where s is the "sample standard deviation," and n is the "sample size"</t>
  </si>
  <si>
    <t>(the number of simulation runs).</t>
  </si>
  <si>
    <t>For now, just interpret it in this way: Purely on the basis of the simulation just</t>
  </si>
  <si>
    <t>between 3.5082 - 0.0337 = 3.4745 and 3.5082 + 0.0337 = 3.5419.</t>
  </si>
  <si>
    <t>I might have been unlucky, and - just by chance - have gotten a series of simulated rolls</t>
  </si>
  <si>
    <t>that makes my estimate wrong by more than this margin of error. However, not only is</t>
  </si>
  <si>
    <t>that unlikely (only 1 chance in 20), but - even when I'm unlucky - I'm typically not off by</t>
  </si>
  <si>
    <t>much more than this margin of error. (Again, we'll see why this is so later in this</t>
  </si>
  <si>
    <t>course.)</t>
  </si>
  <si>
    <t>Solving the Original Problem (through Simulation)</t>
  </si>
  <si>
    <t>Here's the setup again:</t>
  </si>
  <si>
    <t>five dice are rolled</t>
  </si>
  <si>
    <t>the largest of the five rolls</t>
  </si>
  <si>
    <t>is the largest roll a 5?</t>
  </si>
  <si>
    <t>And here are the results:</t>
  </si>
  <si>
    <t>We'll now simulate 100,000 rolls of the five dice, and</t>
  </si>
  <si>
    <t>The average of the 0s and 1s, conveniently, will be the</t>
  </si>
  <si>
    <t>fraction of the time that we win!</t>
  </si>
  <si>
    <t>From our simulation, we estimate that the frequency - the PROBABILITY -</t>
  </si>
  <si>
    <t>of the event that we win is</t>
  </si>
  <si>
    <t>our estimate is off by at most</t>
  </si>
  <si>
    <t xml:space="preserve"> And we can be 95%-confident that</t>
  </si>
  <si>
    <t>Recalling that the actual (computed analytically) probability is</t>
  </si>
  <si>
    <t>, we see</t>
  </si>
  <si>
    <t xml:space="preserve">that, in fact, we're off by only </t>
  </si>
  <si>
    <t>. And, of course, if we needed more</t>
  </si>
  <si>
    <t>precision, we could simply increase our sample size (i.e., the number of simulation runs).</t>
  </si>
  <si>
    <t>track the average of the 0s and 1s (corresponding to</t>
  </si>
  <si>
    <t>whether we lose or win).</t>
  </si>
  <si>
    <t>The =MAX(cell-range) function will show us the highest number appearing on the five</t>
  </si>
  <si>
    <r>
      <t xml:space="preserve">This problem </t>
    </r>
    <r>
      <rPr>
        <i/>
        <sz val="10"/>
        <rFont val="Arial"/>
        <family val="2"/>
      </rPr>
      <t>does</t>
    </r>
    <r>
      <rPr>
        <sz val="10"/>
        <rFont val="Arial"/>
        <family val="0"/>
      </rPr>
      <t xml:space="preserve"> yield to a clever analytical approach: The cases in which you will win</t>
    </r>
  </si>
  <si>
    <t>cases where you win (the highest die shows a 5)</t>
  </si>
  <si>
    <t>The Chicago Cubs have three games left against the Houston Astros, and two against</t>
  </si>
  <si>
    <t>the St. Louis Cardinals. They need to win at least four of these games to clinch a playoff</t>
  </si>
  <si>
    <t>berth. Given how they've fared against these opponents earlier in the season, you feel</t>
  </si>
  <si>
    <t>there's a 50% chance of them winning any given game against the Astros, and a 55%</t>
  </si>
  <si>
    <t>chance of them winning any given game against the Cardinals. How likely is it that the</t>
  </si>
  <si>
    <t>Cubs will make the playoffs?</t>
  </si>
  <si>
    <t>Rooting for the Cubs</t>
  </si>
  <si>
    <t>Merriam Webster says it may come from "rout."</t>
  </si>
  <si>
    <t>Pronunciation: 'rüt also 'rut</t>
  </si>
  <si>
    <t>Function: intransitive verb</t>
  </si>
  <si>
    <t>Date: 1889</t>
  </si>
  <si>
    <t>1 : to noisily applaud or encourage a contestant or team : CHEER</t>
  </si>
  <si>
    <t>2 : to wish the success of or lend support to someone or something</t>
  </si>
  <si>
    <t>Main Entry: root (4)</t>
  </si>
  <si>
    <t>Etymology: perhaps alteration of rout (2)</t>
  </si>
  <si>
    <t>Can anyone tell me how this term came about? As far as I'm aware it's an American</t>
  </si>
  <si>
    <t>term, and we would definitely not say this in Australia, as it would imply that you're</t>
  </si>
  <si>
    <t>having sex with someone for your team. So why the term 'root', when barracking for a</t>
  </si>
  <si>
    <t>team?</t>
  </si>
  <si>
    <t>The American Heritage Dictionary says "Perhaps from 'root,' to dig with the snout."</t>
  </si>
  <si>
    <t>From a Google search:</t>
  </si>
  <si>
    <t>Answer: Again, we could work this problem analytically. From the class notes on</t>
  </si>
  <si>
    <t>"Computing Probabilities," we find the answer:</t>
  </si>
  <si>
    <t>We can combine the =RAND() function with the =IF function to simulate the result of a</t>
  </si>
  <si>
    <t>game, using the encoding 1 = "Cubs win" and 0 = "Cubs lose."</t>
  </si>
  <si>
    <t>=IF(RAND()&lt;0.5,1,0)</t>
  </si>
  <si>
    <t>=IF(RAND()&lt;0.55,1,0)</t>
  </si>
  <si>
    <t>games against the Astros</t>
  </si>
  <si>
    <t>games against the Cardinals</t>
  </si>
  <si>
    <t>total number of Cubs victories</t>
  </si>
  <si>
    <t>1 ("Yes") if the Cubs win at least 4 games, 0 ("No") otherise</t>
  </si>
  <si>
    <t>And now we use our simulation tool:</t>
  </si>
  <si>
    <t>the Cubs reach the playoffs to be</t>
  </si>
  <si>
    <t>, with a margin of error of</t>
  </si>
  <si>
    <t>(at the 95%-confidence level).</t>
  </si>
  <si>
    <t>We estimate the probability that</t>
  </si>
  <si>
    <t>Recall that my car was worth some amount, equally likely to be anywhere between $0</t>
  </si>
  <si>
    <t>and $500, to me, and was worth 50% more to you. The reality you were facing looked</t>
  </si>
  <si>
    <t>like this:</t>
  </si>
  <si>
    <t>Let's say that you chose to offer me $200 for the car. Then your realized profit from the</t>
  </si>
  <si>
    <t>offer would have been</t>
  </si>
  <si>
    <t>offer</t>
  </si>
  <si>
    <t>acceptance of offer by me (1 = "Yes," 0 = "No")</t>
  </si>
  <si>
    <t>your profit</t>
  </si>
  <si>
    <t>What, on average, would you expect to profit from your offer? Let's simulate:</t>
  </si>
  <si>
    <t>Here, I've selected two cells to monitor.</t>
  </si>
  <si>
    <t>one, and then the other.</t>
  </si>
  <si>
    <t>This can be done by [Ctrl]-clicking first</t>
  </si>
  <si>
    <t>We estimate your chance of winning to be</t>
  </si>
  <si>
    <t>. The precise answers, derived</t>
  </si>
  <si>
    <r>
      <t xml:space="preserve">analytically, are 40% and </t>
    </r>
    <r>
      <rPr>
        <sz val="10"/>
        <color indexed="10"/>
        <rFont val="Arial"/>
        <family val="2"/>
      </rPr>
      <t>($20)</t>
    </r>
    <r>
      <rPr>
        <sz val="10"/>
        <rFont val="Arial"/>
        <family val="0"/>
      </rPr>
      <t>.</t>
    </r>
  </si>
  <si>
    <t>. And your profit, on average, is</t>
  </si>
  <si>
    <t>What's the probability of getting at least one head in the course of 5 coin tosses?</t>
  </si>
  <si>
    <t>What's the probability of getting precisely three heads?</t>
  </si>
  <si>
    <t xml:space="preserve">But what if we failed to discover this formula? Simulation comes to our rescue! </t>
  </si>
  <si>
    <t>the (random) value of the car to me</t>
  </si>
  <si>
    <t>the value of the car to you</t>
  </si>
  <si>
    <t>Try this yourself. Use five cells to represent the tosses of the coin - Set up the cells so</t>
  </si>
  <si>
    <t>that each is 1 if the coin comes up "heads," and 0 if it comes up "tails."</t>
  </si>
  <si>
    <t>Then, use the =SUM formula to count the "heads," and an =IF formula to check whether</t>
  </si>
  <si>
    <t>precisely 3.</t>
  </si>
  <si>
    <t>the number of heads is at least 1, and another =IF formula to see if the number is</t>
  </si>
  <si>
    <t>Finally, run the simulation tool, tracking the average values appearing in your two =IF</t>
  </si>
  <si>
    <t>compute the margins of error (at the 95%-confidence level) for your two estimates.</t>
  </si>
  <si>
    <t>Hint: The actual probabilities, determined analytically, are</t>
  </si>
  <si>
    <t>and</t>
  </si>
  <si>
    <t>cells. Pick whatever sample size (number of runs) you like but, when finished, do</t>
  </si>
  <si>
    <t>Coin Tossing</t>
  </si>
  <si>
    <t>Toss #2</t>
  </si>
  <si>
    <t>Toss #3</t>
  </si>
  <si>
    <t>Toss #4</t>
  </si>
  <si>
    <t>Toss #5</t>
  </si>
  <si>
    <t>Toss #1 (0 = "Tails," 1 = "Heads")</t>
  </si>
  <si>
    <t>Is the number of "Heads" 3?</t>
  </si>
  <si>
    <t>number of "Heads"</t>
  </si>
  <si>
    <t>Coin-Toss Setup</t>
  </si>
  <si>
    <t>One way to set up the simulation appears on the next tab.</t>
  </si>
  <si>
    <t>File / Open "KSim.xls". (If you get a "warning," please tell Excel that it's okay to let</t>
  </si>
  <si>
    <t>Pr(value is 5)</t>
  </si>
  <si>
    <r>
      <t xml:space="preserve">= Pr(value is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5) - Pr(value is ≤ 4)</t>
    </r>
  </si>
  <si>
    <t>= Pr(value is ≥ 5) - Pr(value is ≥ 6)</t>
  </si>
  <si>
    <t>There are two useful ways to recast a</t>
  </si>
  <si>
    <t>problem which focuses on a specific</t>
  </si>
  <si>
    <t>quantity (in this case, the highest number</t>
  </si>
  <si>
    <t>showing across five dice), and seeks the</t>
  </si>
  <si>
    <t>likelihood that the quantity takes a specific</t>
  </si>
  <si>
    <t>value (in this case, 5):</t>
  </si>
  <si>
    <t>which helps us.</t>
  </si>
  <si>
    <r>
      <t>=RAND()</t>
    </r>
    <r>
      <rPr>
        <sz val="10"/>
        <rFont val="Arial"/>
        <family val="0"/>
      </rPr>
      <t>.  Press [F9] a few times, and watch this change.</t>
    </r>
  </si>
  <si>
    <t>Is the number of "Heads" at least 1?</t>
  </si>
  <si>
    <t>Adverse Selection</t>
  </si>
  <si>
    <t>In this problem, it is the first recasting</t>
  </si>
  <si>
    <r>
      <t>[3 ·(0.5)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·(0.5)] ·(0.55)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+ (0.5)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·[2 ·(0.55) ·(0.45)] + (0.5)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·(0.55)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= 21.3125% </t>
    </r>
  </si>
  <si>
    <t>I could have also used this formula</t>
  </si>
  <si>
    <t>conducted, I believe there's a 95% chance that the true average is somewhere</t>
  </si>
  <si>
    <t>intractable (as well as problems where we can't personally discover an analytical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</si>
</sst>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0" fontId="0" fillId="0" borderId="0" xfId="0" applyNumberFormat="1" applyAlignment="1">
      <alignment/>
    </xf>
    <xf numFmtId="0" fontId="7" fillId="0" borderId="0" xfId="20" applyAlignment="1">
      <alignment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0" borderId="3" xfId="0" applyBorder="1" applyAlignment="1">
      <alignment horizontal="right"/>
    </xf>
    <xf numFmtId="8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 quotePrefix="1">
      <alignment/>
    </xf>
    <xf numFmtId="165" fontId="1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5</xdr:row>
      <xdr:rowOff>152400</xdr:rowOff>
    </xdr:from>
    <xdr:to>
      <xdr:col>11</xdr:col>
      <xdr:colOff>295275</xdr:colOff>
      <xdr:row>17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000125"/>
          <a:ext cx="341947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581025</xdr:colOff>
      <xdr:row>9</xdr:row>
      <xdr:rowOff>142875</xdr:rowOff>
    </xdr:from>
    <xdr:to>
      <xdr:col>14</xdr:col>
      <xdr:colOff>323850</xdr:colOff>
      <xdr:row>14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6791325" y="1638300"/>
          <a:ext cx="15716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just a static picture.
Select "Simulation / Run" from the Excel menu to actually run a simulation.</a:t>
          </a:r>
        </a:p>
      </xdr:txBody>
    </xdr:sp>
    <xdr:clientData/>
  </xdr:twoCellAnchor>
  <xdr:twoCellAnchor>
    <xdr:from>
      <xdr:col>7</xdr:col>
      <xdr:colOff>390525</xdr:colOff>
      <xdr:row>7</xdr:row>
      <xdr:rowOff>28575</xdr:rowOff>
    </xdr:from>
    <xdr:to>
      <xdr:col>11</xdr:col>
      <xdr:colOff>495300</xdr:colOff>
      <xdr:row>11</xdr:row>
      <xdr:rowOff>47625</xdr:rowOff>
    </xdr:to>
    <xdr:sp>
      <xdr:nvSpPr>
        <xdr:cNvPr id="3" name="Line 3"/>
        <xdr:cNvSpPr>
          <a:spLocks/>
        </xdr:cNvSpPr>
      </xdr:nvSpPr>
      <xdr:spPr>
        <a:xfrm flipH="1" flipV="1">
          <a:off x="4162425" y="1200150"/>
          <a:ext cx="2543175" cy="666750"/>
        </a:xfrm>
        <a:prstGeom prst="line">
          <a:avLst/>
        </a:prstGeom>
        <a:noFill/>
        <a:ln w="9525" cmpd="sng">
          <a:solidFill>
            <a:srgbClr val="000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85725</xdr:rowOff>
    </xdr:from>
    <xdr:to>
      <xdr:col>6</xdr:col>
      <xdr:colOff>447675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000250" y="20859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85725</xdr:rowOff>
    </xdr:from>
    <xdr:to>
      <xdr:col>5</xdr:col>
      <xdr:colOff>438150</xdr:colOff>
      <xdr:row>22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581275" y="3752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9525</xdr:rowOff>
    </xdr:from>
    <xdr:to>
      <xdr:col>9</xdr:col>
      <xdr:colOff>457200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2209800" y="209550"/>
          <a:ext cx="3238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35</xdr:row>
      <xdr:rowOff>19050</xdr:rowOff>
    </xdr:from>
    <xdr:to>
      <xdr:col>1</xdr:col>
      <xdr:colOff>523875</xdr:colOff>
      <xdr:row>35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504825" y="5781675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1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50</v>
      </c>
      <c r="C1" s="45"/>
      <c r="D1" s="45"/>
      <c r="E1" s="45"/>
      <c r="F1" s="45"/>
      <c r="G1" s="45"/>
      <c r="H1" s="45"/>
      <c r="I1" s="45"/>
    </row>
    <row r="3" ht="12.75">
      <c r="B3" t="s">
        <v>14</v>
      </c>
    </row>
    <row r="4" ht="12.75">
      <c r="B4" t="s">
        <v>15</v>
      </c>
    </row>
    <row r="5" ht="12.75">
      <c r="B5" t="s">
        <v>222</v>
      </c>
    </row>
    <row r="6" ht="12.75">
      <c r="B6" t="s">
        <v>16</v>
      </c>
    </row>
    <row r="8" ht="12.75">
      <c r="B8" t="s">
        <v>17</v>
      </c>
    </row>
    <row r="9" ht="12.75">
      <c r="B9" t="s">
        <v>18</v>
      </c>
    </row>
    <row r="10" ht="12.75">
      <c r="B10" t="s">
        <v>19</v>
      </c>
    </row>
    <row r="12" ht="12.75">
      <c r="B12" t="s">
        <v>20</v>
      </c>
    </row>
    <row r="13" ht="12.75">
      <c r="B13" t="s">
        <v>21</v>
      </c>
    </row>
    <row r="14" ht="12.75">
      <c r="B14" t="s">
        <v>22</v>
      </c>
    </row>
    <row r="15" ht="12.75">
      <c r="B15" t="s">
        <v>23</v>
      </c>
    </row>
    <row r="17" spans="2:11" ht="12.75">
      <c r="B17" t="s">
        <v>125</v>
      </c>
      <c r="K17" t="s">
        <v>208</v>
      </c>
    </row>
    <row r="18" spans="2:11" ht="12.75">
      <c r="B18" t="s">
        <v>49</v>
      </c>
      <c r="K18" t="s">
        <v>209</v>
      </c>
    </row>
    <row r="19" spans="2:11" ht="12.75">
      <c r="B19" t="s">
        <v>6</v>
      </c>
      <c r="K19" t="s">
        <v>210</v>
      </c>
    </row>
    <row r="20" spans="2:11" ht="12.75">
      <c r="B20" t="s">
        <v>24</v>
      </c>
      <c r="K20" t="s">
        <v>211</v>
      </c>
    </row>
    <row r="21" ht="12.75">
      <c r="K21" t="s">
        <v>212</v>
      </c>
    </row>
    <row r="22" spans="2:11" ht="12.75">
      <c r="B22" s="42">
        <f>5^5</f>
        <v>3125</v>
      </c>
      <c r="C22" t="s">
        <v>7</v>
      </c>
      <c r="H22" t="str">
        <f>showformula(B22)</f>
        <v>=5^5</v>
      </c>
      <c r="K22" t="s">
        <v>213</v>
      </c>
    </row>
    <row r="23" spans="2:8" ht="12.75">
      <c r="B23" s="43">
        <f>4^5</f>
        <v>1024</v>
      </c>
      <c r="C23" t="s">
        <v>8</v>
      </c>
      <c r="H23" t="str">
        <f aca="true" t="shared" si="0" ref="H23:H28">showformula(B23)</f>
        <v>=4^5</v>
      </c>
    </row>
    <row r="24" spans="2:11" ht="12.75">
      <c r="B24" s="42">
        <f>B22-B23</f>
        <v>2101</v>
      </c>
      <c r="C24" t="s">
        <v>126</v>
      </c>
      <c r="H24" t="str">
        <f t="shared" si="0"/>
        <v>=B22-B23</v>
      </c>
      <c r="K24" t="s">
        <v>205</v>
      </c>
    </row>
    <row r="25" spans="2:11" ht="12.75">
      <c r="B25" s="6"/>
      <c r="K25" s="5" t="s">
        <v>206</v>
      </c>
    </row>
    <row r="26" spans="2:11" ht="12.75">
      <c r="B26" s="42">
        <f>6^5</f>
        <v>7776</v>
      </c>
      <c r="C26" t="s">
        <v>9</v>
      </c>
      <c r="H26" t="str">
        <f t="shared" si="0"/>
        <v>=6^5</v>
      </c>
      <c r="K26" s="5" t="s">
        <v>207</v>
      </c>
    </row>
    <row r="27" ht="13.5" thickBot="1">
      <c r="B27" s="6"/>
    </row>
    <row r="28" spans="2:11" ht="13.5" thickBot="1">
      <c r="B28" s="44">
        <f>B24/B26</f>
        <v>0.270190329218107</v>
      </c>
      <c r="C28" t="s">
        <v>10</v>
      </c>
      <c r="H28" t="str">
        <f t="shared" si="0"/>
        <v>=B24/B26</v>
      </c>
      <c r="K28" t="s">
        <v>218</v>
      </c>
    </row>
    <row r="29" ht="12.75">
      <c r="K29" t="s">
        <v>214</v>
      </c>
    </row>
    <row r="30" ht="12.75">
      <c r="B30" t="s">
        <v>26</v>
      </c>
    </row>
    <row r="31" ht="12.75">
      <c r="B31" t="s">
        <v>25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I20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194</v>
      </c>
      <c r="C1" s="45"/>
      <c r="D1" s="45"/>
      <c r="E1" s="45"/>
      <c r="F1" s="45"/>
      <c r="G1" s="45"/>
      <c r="H1" s="45"/>
      <c r="I1" s="45"/>
    </row>
    <row r="3" ht="12.75">
      <c r="B3" t="s">
        <v>179</v>
      </c>
    </row>
    <row r="4" ht="12.75">
      <c r="B4" t="s">
        <v>180</v>
      </c>
    </row>
    <row r="6" ht="12.75">
      <c r="B6" t="s">
        <v>184</v>
      </c>
    </row>
    <row r="7" ht="12.75">
      <c r="B7" t="s">
        <v>185</v>
      </c>
    </row>
    <row r="8" ht="12.75">
      <c r="B8" s="5"/>
    </row>
    <row r="9" ht="12.75">
      <c r="B9" t="s">
        <v>186</v>
      </c>
    </row>
    <row r="10" ht="12.75">
      <c r="B10" t="s">
        <v>188</v>
      </c>
    </row>
    <row r="11" ht="12.75">
      <c r="B11" t="s">
        <v>187</v>
      </c>
    </row>
    <row r="13" ht="12.75">
      <c r="B13" t="s">
        <v>189</v>
      </c>
    </row>
    <row r="14" ht="12.75">
      <c r="B14" t="s">
        <v>193</v>
      </c>
    </row>
    <row r="15" ht="12.75">
      <c r="B15" t="s">
        <v>190</v>
      </c>
    </row>
    <row r="17" ht="12.75">
      <c r="B17" t="s">
        <v>191</v>
      </c>
    </row>
    <row r="18" spans="2:4" ht="12.75">
      <c r="B18" s="25">
        <f>1-(0.5)^5</f>
        <v>0.96875</v>
      </c>
      <c r="C18" s="6" t="s">
        <v>192</v>
      </c>
      <c r="D18" s="25">
        <f>COMBIN(5,3)*0.5^3*(1-0.5)^2</f>
        <v>0.3125</v>
      </c>
    </row>
    <row r="20" ht="12.75">
      <c r="B20" t="s">
        <v>203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I13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202</v>
      </c>
      <c r="C1" s="45"/>
      <c r="D1" s="45"/>
      <c r="E1" s="45"/>
      <c r="F1" s="45"/>
      <c r="G1" s="45"/>
      <c r="H1" s="45"/>
      <c r="I1" s="45"/>
    </row>
    <row r="4" spans="4:9" ht="12.75">
      <c r="D4" s="6">
        <f ca="1">IF(RAND()&lt;0.5,1,0)</f>
        <v>1</v>
      </c>
      <c r="E4" t="s">
        <v>199</v>
      </c>
      <c r="I4" t="str">
        <f>showformula(D4)</f>
        <v>=IF(RAND()&lt;0.5,1,0)</v>
      </c>
    </row>
    <row r="5" spans="4:9" ht="12.75">
      <c r="D5" s="6">
        <f ca="1">IF(RAND()&lt;0.5,1,0)</f>
        <v>0</v>
      </c>
      <c r="E5" t="s">
        <v>195</v>
      </c>
      <c r="I5" t="str">
        <f aca="true" t="shared" si="0" ref="I5:I13">showformula(D5)</f>
        <v>=IF(RAND()&lt;0.5,1,0)</v>
      </c>
    </row>
    <row r="6" spans="4:9" ht="12.75">
      <c r="D6" s="6">
        <f ca="1">IF(RAND()&lt;0.5,1,0)</f>
        <v>1</v>
      </c>
      <c r="E6" t="s">
        <v>196</v>
      </c>
      <c r="I6" t="str">
        <f t="shared" si="0"/>
        <v>=IF(RAND()&lt;0.5,1,0)</v>
      </c>
    </row>
    <row r="7" spans="4:9" ht="12.75">
      <c r="D7" s="6">
        <f ca="1">IF(RAND()&lt;0.5,1,0)</f>
        <v>0</v>
      </c>
      <c r="E7" t="s">
        <v>197</v>
      </c>
      <c r="I7" t="str">
        <f t="shared" si="0"/>
        <v>=IF(RAND()&lt;0.5,1,0)</v>
      </c>
    </row>
    <row r="8" spans="4:9" ht="12.75">
      <c r="D8" s="6">
        <f ca="1">IF(RAND()&lt;0.5,1,0)</f>
        <v>1</v>
      </c>
      <c r="E8" t="s">
        <v>198</v>
      </c>
      <c r="I8" t="str">
        <f t="shared" si="0"/>
        <v>=IF(RAND()&lt;0.5,1,0)</v>
      </c>
    </row>
    <row r="9" ht="12.75">
      <c r="D9" s="6"/>
    </row>
    <row r="10" spans="4:9" ht="12.75">
      <c r="D10" s="6">
        <f>SUM(D4:D8)</f>
        <v>3</v>
      </c>
      <c r="E10" t="s">
        <v>201</v>
      </c>
      <c r="I10" t="str">
        <f t="shared" si="0"/>
        <v>=SUM(D4:D8)</v>
      </c>
    </row>
    <row r="11" ht="12.75">
      <c r="D11" s="6"/>
    </row>
    <row r="12" spans="4:9" ht="12.75">
      <c r="D12" s="6">
        <f>IF(D10&gt;=1,1,0)</f>
        <v>1</v>
      </c>
      <c r="E12" t="s">
        <v>216</v>
      </c>
      <c r="I12" t="str">
        <f t="shared" si="0"/>
        <v>=IF(D10&gt;=1,1,0)</v>
      </c>
    </row>
    <row r="13" spans="4:9" ht="12.75">
      <c r="D13" s="6">
        <f>IF(D10=3,1,0)</f>
        <v>1</v>
      </c>
      <c r="E13" t="s">
        <v>200</v>
      </c>
      <c r="I13" t="str">
        <f t="shared" si="0"/>
        <v>=IF(D10=3,1,0)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21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27</v>
      </c>
      <c r="C1" s="45"/>
      <c r="D1" s="45"/>
      <c r="E1" s="45"/>
      <c r="F1" s="45"/>
      <c r="G1" s="45"/>
      <c r="H1" s="45"/>
      <c r="I1" s="45"/>
    </row>
    <row r="3" ht="12.75">
      <c r="B3" t="s">
        <v>28</v>
      </c>
    </row>
    <row r="4" ht="12.75">
      <c r="B4" s="5" t="s">
        <v>29</v>
      </c>
    </row>
    <row r="6" ht="12.75">
      <c r="B6" s="5" t="s">
        <v>30</v>
      </c>
    </row>
    <row r="7" ht="12.75">
      <c r="B7" t="s">
        <v>31</v>
      </c>
    </row>
    <row r="9" ht="12.75">
      <c r="B9" t="s">
        <v>32</v>
      </c>
    </row>
    <row r="11" spans="2:3" ht="12.75">
      <c r="B11" s="41">
        <f ca="1">RAND()</f>
        <v>0.683993229673888</v>
      </c>
      <c r="C11" s="40" t="s">
        <v>215</v>
      </c>
    </row>
    <row r="13" ht="12.75">
      <c r="B13" s="5" t="s">
        <v>33</v>
      </c>
    </row>
    <row r="14" ht="12.75">
      <c r="B14" t="s">
        <v>34</v>
      </c>
    </row>
    <row r="16" spans="2:3" ht="12.75">
      <c r="B16" s="6">
        <v>1</v>
      </c>
      <c r="C16" s="4" t="s">
        <v>11</v>
      </c>
    </row>
    <row r="17" spans="2:3" ht="12.75">
      <c r="B17" s="6">
        <v>6</v>
      </c>
      <c r="C17" s="4" t="s">
        <v>12</v>
      </c>
    </row>
    <row r="18" spans="2:3" ht="12.75">
      <c r="B18" s="39">
        <f>RANDBETWEEN(B16,B17)</f>
        <v>5</v>
      </c>
      <c r="C18" s="40" t="s">
        <v>13</v>
      </c>
    </row>
    <row r="20" ht="12.75">
      <c r="B20" t="s">
        <v>35</v>
      </c>
    </row>
    <row r="21" ht="12.75">
      <c r="B21" t="s">
        <v>36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2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37</v>
      </c>
      <c r="C1" s="45"/>
      <c r="D1" s="45"/>
      <c r="E1" s="45"/>
      <c r="F1" s="45"/>
      <c r="G1" s="45"/>
      <c r="H1" s="45"/>
      <c r="I1" s="45"/>
    </row>
    <row r="3" ht="12.75">
      <c r="B3" t="s">
        <v>38</v>
      </c>
    </row>
    <row r="4" ht="12.75">
      <c r="B4" t="s">
        <v>44</v>
      </c>
    </row>
    <row r="5" ht="12.75">
      <c r="B5" t="s">
        <v>45</v>
      </c>
    </row>
    <row r="7" spans="2:4" ht="12.75">
      <c r="B7" s="6">
        <f>RANDBETWEEN(1,6)</f>
        <v>5</v>
      </c>
      <c r="C7" t="s">
        <v>39</v>
      </c>
      <c r="D7" s="5" t="str">
        <f>showformula(B7)</f>
        <v>=RANDBETWEEN(1,6)</v>
      </c>
    </row>
    <row r="8" spans="2:4" ht="12.75">
      <c r="B8" s="6">
        <f>RANDBETWEEN(1,6)</f>
        <v>3</v>
      </c>
      <c r="C8" t="s">
        <v>40</v>
      </c>
      <c r="D8" t="str">
        <f>showformula(B8)</f>
        <v>=RANDBETWEEN(1,6)</v>
      </c>
    </row>
    <row r="9" spans="2:4" ht="12.75">
      <c r="B9" s="6">
        <f>RANDBETWEEN(1,6)</f>
        <v>2</v>
      </c>
      <c r="C9" t="s">
        <v>41</v>
      </c>
      <c r="D9" t="str">
        <f>showformula(B9)</f>
        <v>=RANDBETWEEN(1,6)</v>
      </c>
    </row>
    <row r="10" spans="2:4" ht="12.75">
      <c r="B10" s="6">
        <f>RANDBETWEEN(1,6)</f>
        <v>4</v>
      </c>
      <c r="C10" t="s">
        <v>42</v>
      </c>
      <c r="D10" t="str">
        <f>showformula(B10)</f>
        <v>=RANDBETWEEN(1,6)</v>
      </c>
    </row>
    <row r="11" spans="2:4" ht="12.75">
      <c r="B11" s="6">
        <f>RANDBETWEEN(1,6)</f>
        <v>1</v>
      </c>
      <c r="C11" t="s">
        <v>43</v>
      </c>
      <c r="D11" t="str">
        <f>showformula(B11)</f>
        <v>=RANDBETWEEN(1,6)</v>
      </c>
    </row>
    <row r="13" ht="12.75">
      <c r="B13" t="s">
        <v>124</v>
      </c>
    </row>
    <row r="14" ht="12.75">
      <c r="B14" t="s">
        <v>46</v>
      </c>
    </row>
    <row r="16" spans="2:3" ht="12.75">
      <c r="B16" s="6">
        <f>MAX(B7:B11)</f>
        <v>5</v>
      </c>
      <c r="C16" s="5" t="str">
        <f>showformula(B16)</f>
        <v>=MAX(B7:B11)</v>
      </c>
    </row>
    <row r="18" ht="12.75">
      <c r="B18" t="s">
        <v>51</v>
      </c>
    </row>
    <row r="19" ht="12.75">
      <c r="B19" s="5" t="s">
        <v>55</v>
      </c>
    </row>
    <row r="20" ht="12.75">
      <c r="B20" t="s">
        <v>52</v>
      </c>
    </row>
    <row r="21" ht="12.75">
      <c r="B21" t="s">
        <v>53</v>
      </c>
    </row>
    <row r="23" spans="2:3" ht="12.75">
      <c r="B23" s="8">
        <f>IF(B16=5,1,0)</f>
        <v>1</v>
      </c>
      <c r="C23" s="5" t="str">
        <f>showformula(B23)</f>
        <v>=IF(B16=5,1,0)</v>
      </c>
    </row>
    <row r="25" ht="12.75">
      <c r="B25" t="s">
        <v>47</v>
      </c>
    </row>
    <row r="26" ht="12.75">
      <c r="B26" t="s">
        <v>48</v>
      </c>
    </row>
    <row r="27" ht="12.75">
      <c r="B27" t="s">
        <v>54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15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56</v>
      </c>
      <c r="C1" s="45"/>
      <c r="D1" s="45"/>
      <c r="E1" s="45"/>
      <c r="F1" s="45"/>
      <c r="G1" s="45"/>
      <c r="H1" s="45"/>
      <c r="I1" s="45"/>
    </row>
    <row r="3" ht="12.75">
      <c r="B3" t="s">
        <v>57</v>
      </c>
    </row>
    <row r="4" ht="12.75">
      <c r="B4" s="5" t="s">
        <v>58</v>
      </c>
    </row>
    <row r="5" ht="12.75">
      <c r="B5" t="s">
        <v>59</v>
      </c>
    </row>
    <row r="6" ht="12.75">
      <c r="B6" t="s">
        <v>61</v>
      </c>
    </row>
    <row r="7" ht="12.75">
      <c r="B7" t="s">
        <v>60</v>
      </c>
    </row>
    <row r="9" ht="12.75">
      <c r="B9" t="s">
        <v>204</v>
      </c>
    </row>
    <row r="10" ht="12.75">
      <c r="B10" t="s">
        <v>66</v>
      </c>
    </row>
    <row r="11" ht="12.75">
      <c r="B11" t="s">
        <v>62</v>
      </c>
    </row>
    <row r="13" ht="12.75">
      <c r="B13" t="s">
        <v>63</v>
      </c>
    </row>
    <row r="14" ht="12.75">
      <c r="B14" t="s">
        <v>65</v>
      </c>
    </row>
    <row r="15" ht="12.75">
      <c r="B15" t="s">
        <v>64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J2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67</v>
      </c>
      <c r="C1" s="45"/>
      <c r="D1" s="45"/>
      <c r="E1" s="45"/>
      <c r="F1" s="45"/>
      <c r="G1" s="45"/>
      <c r="H1" s="45"/>
      <c r="I1" s="45"/>
    </row>
    <row r="3" ht="12.75">
      <c r="B3" t="s">
        <v>68</v>
      </c>
    </row>
    <row r="4" ht="12.75">
      <c r="B4" t="s">
        <v>69</v>
      </c>
    </row>
    <row r="6" spans="2:3" ht="12.75">
      <c r="B6" s="6">
        <f>RANDBETWEEN(1,6)</f>
        <v>4</v>
      </c>
      <c r="C6" t="s">
        <v>81</v>
      </c>
    </row>
    <row r="8" ht="12.75">
      <c r="B8" t="s">
        <v>70</v>
      </c>
    </row>
    <row r="10" ht="12.75">
      <c r="B10" t="s">
        <v>71</v>
      </c>
    </row>
    <row r="11" ht="12.75">
      <c r="B11" t="s">
        <v>82</v>
      </c>
    </row>
    <row r="12" ht="12.75">
      <c r="B12" t="s">
        <v>76</v>
      </c>
    </row>
    <row r="14" spans="2:3" ht="12.75">
      <c r="B14" s="1"/>
      <c r="C14" s="4"/>
    </row>
    <row r="15" spans="2:3" ht="12.75">
      <c r="B15" s="3"/>
      <c r="C15" s="4"/>
    </row>
    <row r="16" spans="2:3" ht="12.75">
      <c r="B16" s="3"/>
      <c r="C16" s="4"/>
    </row>
    <row r="17" spans="2:3" ht="12.75">
      <c r="B17" s="3"/>
      <c r="C17" s="4"/>
    </row>
    <row r="18" spans="2:3" ht="12.75">
      <c r="B18" s="3"/>
      <c r="C18" s="4"/>
    </row>
    <row r="19" spans="2:3" ht="12.75">
      <c r="B19" s="2"/>
      <c r="C19" s="4"/>
    </row>
    <row r="20" spans="2:3" ht="13.5" thickBot="1">
      <c r="B20" s="2"/>
      <c r="C20" s="4"/>
    </row>
    <row r="21" spans="2:10" ht="12.75">
      <c r="B21" t="s">
        <v>72</v>
      </c>
      <c r="G21" s="9" t="s">
        <v>80</v>
      </c>
      <c r="H21" s="10" t="s">
        <v>0</v>
      </c>
      <c r="I21" s="11"/>
      <c r="J21" s="12"/>
    </row>
    <row r="22" spans="2:10" ht="12.75">
      <c r="B22" t="s">
        <v>73</v>
      </c>
      <c r="G22" s="13">
        <v>3.5082</v>
      </c>
      <c r="H22" s="14" t="s">
        <v>1</v>
      </c>
      <c r="I22" s="15"/>
      <c r="J22" s="16"/>
    </row>
    <row r="23" spans="7:10" ht="12.75">
      <c r="G23" s="13">
        <v>1.7194849295188033</v>
      </c>
      <c r="H23" s="14" t="s">
        <v>2</v>
      </c>
      <c r="I23" s="15"/>
      <c r="J23" s="16"/>
    </row>
    <row r="24" spans="2:10" ht="12.75">
      <c r="B24" t="s">
        <v>77</v>
      </c>
      <c r="G24" s="13">
        <v>1</v>
      </c>
      <c r="H24" s="14" t="s">
        <v>3</v>
      </c>
      <c r="I24" s="15"/>
      <c r="J24" s="16"/>
    </row>
    <row r="25" spans="2:10" ht="12.75">
      <c r="B25" t="s">
        <v>74</v>
      </c>
      <c r="G25" s="13">
        <v>6</v>
      </c>
      <c r="H25" s="14" t="s">
        <v>4</v>
      </c>
      <c r="I25" s="15"/>
      <c r="J25" s="16"/>
    </row>
    <row r="26" spans="2:10" ht="13.5" thickBot="1">
      <c r="B26" t="s">
        <v>75</v>
      </c>
      <c r="G26" s="17">
        <v>10000</v>
      </c>
      <c r="H26" s="18" t="s">
        <v>5</v>
      </c>
      <c r="I26" s="19"/>
      <c r="J26" s="20"/>
    </row>
    <row r="27" ht="12.75">
      <c r="B27" t="s">
        <v>78</v>
      </c>
    </row>
    <row r="28" ht="12.75">
      <c r="B28" t="s">
        <v>79</v>
      </c>
    </row>
  </sheetData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J2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83</v>
      </c>
      <c r="C1" s="45"/>
      <c r="D1" s="45"/>
      <c r="E1" s="45"/>
      <c r="F1" s="45"/>
      <c r="G1" s="45"/>
      <c r="H1" s="45"/>
      <c r="I1" s="45"/>
    </row>
    <row r="2" ht="13.5" thickBot="1"/>
    <row r="3" spans="2:10" ht="12.75">
      <c r="B3" t="s">
        <v>92</v>
      </c>
      <c r="G3" s="9" t="s">
        <v>80</v>
      </c>
      <c r="H3" s="10" t="s">
        <v>0</v>
      </c>
      <c r="I3" s="11"/>
      <c r="J3" s="12"/>
    </row>
    <row r="4" spans="2:10" ht="12.75">
      <c r="B4" t="s">
        <v>84</v>
      </c>
      <c r="G4" s="13">
        <v>3.5082</v>
      </c>
      <c r="H4" s="14" t="s">
        <v>1</v>
      </c>
      <c r="I4" s="15"/>
      <c r="J4" s="16"/>
    </row>
    <row r="5" spans="2:10" ht="12.75">
      <c r="B5" t="s">
        <v>85</v>
      </c>
      <c r="G5" s="13">
        <v>1.7194849295188033</v>
      </c>
      <c r="H5" s="14" t="s">
        <v>2</v>
      </c>
      <c r="I5" s="15"/>
      <c r="J5" s="16"/>
    </row>
    <row r="6" spans="2:10" ht="12.75">
      <c r="B6" t="s">
        <v>86</v>
      </c>
      <c r="G6" s="13">
        <v>1</v>
      </c>
      <c r="H6" s="14" t="s">
        <v>3</v>
      </c>
      <c r="I6" s="15"/>
      <c r="J6" s="16"/>
    </row>
    <row r="7" spans="2:10" ht="12.75">
      <c r="B7" t="s">
        <v>87</v>
      </c>
      <c r="G7" s="13">
        <v>6</v>
      </c>
      <c r="H7" s="14" t="s">
        <v>4</v>
      </c>
      <c r="I7" s="15"/>
      <c r="J7" s="16"/>
    </row>
    <row r="8" spans="7:10" ht="13.5" thickBot="1">
      <c r="G8" s="17">
        <v>10000</v>
      </c>
      <c r="H8" s="18" t="s">
        <v>5</v>
      </c>
      <c r="I8" s="19"/>
      <c r="J8" s="20"/>
    </row>
    <row r="9" ht="12.75">
      <c r="B9" t="s">
        <v>88</v>
      </c>
    </row>
    <row r="10" ht="12.75">
      <c r="B10" t="s">
        <v>89</v>
      </c>
    </row>
    <row r="11" ht="12.75">
      <c r="B11" t="s">
        <v>93</v>
      </c>
    </row>
    <row r="12" ht="12.75">
      <c r="B12" t="s">
        <v>90</v>
      </c>
    </row>
    <row r="13" spans="2:8" ht="12.75">
      <c r="B13" s="21">
        <f>1.96*G5/SQRT(G8)</f>
        <v>0.03370190461856855</v>
      </c>
      <c r="C13" t="s">
        <v>91</v>
      </c>
      <c r="H13" t="str">
        <f>showformula(B13)</f>
        <v>=1.96*G5/SQRT(G8)</v>
      </c>
    </row>
    <row r="15" ht="12.75">
      <c r="B15" t="s">
        <v>94</v>
      </c>
    </row>
    <row r="16" ht="12.75">
      <c r="B16" s="5" t="s">
        <v>95</v>
      </c>
    </row>
    <row r="17" ht="12.75">
      <c r="B17" s="5" t="s">
        <v>96</v>
      </c>
    </row>
    <row r="19" ht="12.75">
      <c r="B19" t="s">
        <v>97</v>
      </c>
    </row>
    <row r="20" ht="12.75">
      <c r="B20" t="s">
        <v>221</v>
      </c>
    </row>
    <row r="21" ht="12.75">
      <c r="B21" t="s">
        <v>98</v>
      </c>
    </row>
    <row r="23" ht="12.75">
      <c r="B23" t="s">
        <v>99</v>
      </c>
    </row>
    <row r="24" ht="12.75">
      <c r="B24" t="s">
        <v>100</v>
      </c>
    </row>
    <row r="25" ht="12.75">
      <c r="B25" t="s">
        <v>101</v>
      </c>
    </row>
    <row r="26" ht="12.75">
      <c r="B26" t="s">
        <v>102</v>
      </c>
    </row>
    <row r="27" ht="12.75">
      <c r="B27" t="s">
        <v>103</v>
      </c>
    </row>
  </sheetData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J2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5" max="5" width="9.28125" style="0" bestFit="1" customWidth="1"/>
  </cols>
  <sheetData>
    <row r="1" spans="2:9" ht="15.75">
      <c r="B1" s="45" t="s">
        <v>104</v>
      </c>
      <c r="C1" s="45"/>
      <c r="D1" s="45"/>
      <c r="E1" s="45"/>
      <c r="F1" s="45"/>
      <c r="G1" s="45"/>
      <c r="H1" s="45"/>
      <c r="I1" s="45"/>
    </row>
    <row r="3" spans="2:8" ht="13.5" thickBot="1">
      <c r="B3" t="s">
        <v>105</v>
      </c>
      <c r="H3" s="6" t="s">
        <v>106</v>
      </c>
    </row>
    <row r="4" spans="8:10" ht="12.75">
      <c r="H4" s="22">
        <f>RANDBETWEEN(1,6)</f>
        <v>5</v>
      </c>
      <c r="J4" t="str">
        <f>showformula(H4)</f>
        <v>=RANDBETWEEN(1,6)</v>
      </c>
    </row>
    <row r="5" spans="2:10" ht="12.75">
      <c r="B5" t="s">
        <v>110</v>
      </c>
      <c r="H5" s="23">
        <f>RANDBETWEEN(1,6)</f>
        <v>3</v>
      </c>
      <c r="J5" t="str">
        <f>showformula(H5)</f>
        <v>=RANDBETWEEN(1,6)</v>
      </c>
    </row>
    <row r="6" spans="2:10" ht="12.75">
      <c r="B6" t="s">
        <v>122</v>
      </c>
      <c r="H6" s="23">
        <f>RANDBETWEEN(1,6)</f>
        <v>5</v>
      </c>
      <c r="J6" t="str">
        <f>showformula(H6)</f>
        <v>=RANDBETWEEN(1,6)</v>
      </c>
    </row>
    <row r="7" spans="2:10" ht="12.75">
      <c r="B7" t="s">
        <v>123</v>
      </c>
      <c r="H7" s="23">
        <f>RANDBETWEEN(1,6)</f>
        <v>4</v>
      </c>
      <c r="J7" t="str">
        <f>showformula(H7)</f>
        <v>=RANDBETWEEN(1,6)</v>
      </c>
    </row>
    <row r="8" spans="8:10" ht="13.5" thickBot="1">
      <c r="H8" s="24">
        <f>RANDBETWEEN(1,6)</f>
        <v>2</v>
      </c>
      <c r="J8" t="str">
        <f>showformula(H8)</f>
        <v>=RANDBETWEEN(1,6)</v>
      </c>
    </row>
    <row r="9" ht="12.75">
      <c r="B9" t="s">
        <v>111</v>
      </c>
    </row>
    <row r="10" spans="2:8" ht="13.5" thickBot="1">
      <c r="B10" t="s">
        <v>112</v>
      </c>
      <c r="H10" s="6" t="s">
        <v>107</v>
      </c>
    </row>
    <row r="11" spans="8:10" ht="13.5" thickBot="1">
      <c r="H11" s="7">
        <f>MAX(H4:H8)</f>
        <v>5</v>
      </c>
      <c r="J11" t="str">
        <f>showformula(H11)</f>
        <v>=MAX(H4:H8)</v>
      </c>
    </row>
    <row r="12" ht="12.75">
      <c r="B12" t="s">
        <v>109</v>
      </c>
    </row>
    <row r="13" ht="13.5" thickBot="1">
      <c r="H13" s="6" t="s">
        <v>108</v>
      </c>
    </row>
    <row r="14" spans="2:10" ht="13.5" thickBot="1">
      <c r="B14" s="9" t="str">
        <f>ADDRESS(ROW($H$14),COLUMN($H$14))</f>
        <v>$H$14</v>
      </c>
      <c r="C14" s="10" t="s">
        <v>0</v>
      </c>
      <c r="D14" s="11"/>
      <c r="E14" s="12"/>
      <c r="H14" s="7">
        <f>IF(H11=5,1,0)</f>
        <v>1</v>
      </c>
      <c r="J14" t="str">
        <f>showformula(H14)</f>
        <v>=IF(H11=5,1,0)</v>
      </c>
    </row>
    <row r="15" spans="2:5" ht="12.75">
      <c r="B15" s="13">
        <v>0.26963</v>
      </c>
      <c r="C15" s="14" t="s">
        <v>1</v>
      </c>
      <c r="D15" s="15"/>
      <c r="E15" s="16"/>
    </row>
    <row r="16" spans="2:5" ht="12.75">
      <c r="B16" s="13">
        <v>0.4437697966472303</v>
      </c>
      <c r="C16" s="14" t="s">
        <v>2</v>
      </c>
      <c r="D16" s="15"/>
      <c r="E16" s="16"/>
    </row>
    <row r="17" spans="2:5" ht="12.75">
      <c r="B17" s="13">
        <v>0</v>
      </c>
      <c r="C17" s="14" t="s">
        <v>3</v>
      </c>
      <c r="D17" s="15"/>
      <c r="E17" s="16"/>
    </row>
    <row r="18" spans="2:5" ht="12.75">
      <c r="B18" s="13">
        <v>1</v>
      </c>
      <c r="C18" s="14" t="s">
        <v>4</v>
      </c>
      <c r="D18" s="15"/>
      <c r="E18" s="16"/>
    </row>
    <row r="19" spans="2:5" ht="13.5" thickBot="1">
      <c r="B19" s="17">
        <v>100000</v>
      </c>
      <c r="C19" s="18" t="s">
        <v>5</v>
      </c>
      <c r="D19" s="19"/>
      <c r="E19" s="20"/>
    </row>
    <row r="21" ht="12.75">
      <c r="B21" t="s">
        <v>113</v>
      </c>
    </row>
    <row r="22" spans="2:6" ht="12.75">
      <c r="B22" t="s">
        <v>114</v>
      </c>
      <c r="E22" s="25">
        <f>B15</f>
        <v>0.26963</v>
      </c>
      <c r="F22" t="s">
        <v>116</v>
      </c>
    </row>
    <row r="23" spans="2:7" ht="12.75">
      <c r="B23" t="s">
        <v>115</v>
      </c>
      <c r="E23" s="25">
        <f>1.96*B16/SQRT(B19)</f>
        <v>0.0027505136958222015</v>
      </c>
      <c r="G23" t="str">
        <f>showformula(E23)</f>
        <v>=1.96*B16/SQRT(B19)</v>
      </c>
    </row>
    <row r="25" spans="2:9" ht="12.75">
      <c r="B25" t="s">
        <v>117</v>
      </c>
      <c r="H25" s="25">
        <v>0.270190329218107</v>
      </c>
      <c r="I25" t="s">
        <v>118</v>
      </c>
    </row>
    <row r="26" spans="2:6" ht="12.75">
      <c r="B26" t="s">
        <v>119</v>
      </c>
      <c r="E26" s="25">
        <f>H25-E22</f>
        <v>0.000560329218107003</v>
      </c>
      <c r="F26" t="s">
        <v>120</v>
      </c>
    </row>
    <row r="27" ht="12.75">
      <c r="B27" t="s">
        <v>121</v>
      </c>
    </row>
  </sheetData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R3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133</v>
      </c>
      <c r="C1" s="45"/>
      <c r="D1" s="45"/>
      <c r="E1" s="45"/>
      <c r="F1" s="45"/>
      <c r="G1" s="45"/>
      <c r="H1" s="45"/>
      <c r="I1" s="45"/>
    </row>
    <row r="2" ht="12.75">
      <c r="K2" t="s">
        <v>147</v>
      </c>
    </row>
    <row r="3" ht="13.5" thickBot="1">
      <c r="B3" s="27" t="s">
        <v>127</v>
      </c>
    </row>
    <row r="4" spans="2:18" ht="12.75">
      <c r="B4" s="26" t="s">
        <v>128</v>
      </c>
      <c r="C4" s="26"/>
      <c r="D4" s="26"/>
      <c r="E4" s="26"/>
      <c r="F4" s="26"/>
      <c r="G4" s="26"/>
      <c r="H4" s="26"/>
      <c r="I4" s="26"/>
      <c r="K4" s="28" t="s">
        <v>142</v>
      </c>
      <c r="L4" s="11"/>
      <c r="M4" s="11"/>
      <c r="N4" s="11"/>
      <c r="O4" s="11"/>
      <c r="P4" s="11"/>
      <c r="Q4" s="11"/>
      <c r="R4" s="12"/>
    </row>
    <row r="5" spans="2:18" ht="12.75">
      <c r="B5" s="26" t="s">
        <v>129</v>
      </c>
      <c r="C5" s="26"/>
      <c r="D5" s="26"/>
      <c r="E5" s="26"/>
      <c r="F5" s="26"/>
      <c r="G5" s="26"/>
      <c r="H5" s="26"/>
      <c r="I5" s="26"/>
      <c r="K5" s="29" t="s">
        <v>143</v>
      </c>
      <c r="L5" s="15"/>
      <c r="M5" s="15"/>
      <c r="N5" s="15"/>
      <c r="O5" s="15"/>
      <c r="P5" s="15"/>
      <c r="Q5" s="15"/>
      <c r="R5" s="16"/>
    </row>
    <row r="6" spans="2:18" ht="12.75">
      <c r="B6" s="26" t="s">
        <v>130</v>
      </c>
      <c r="C6" s="26"/>
      <c r="D6" s="26"/>
      <c r="E6" s="26"/>
      <c r="F6" s="26"/>
      <c r="G6" s="26"/>
      <c r="H6" s="26"/>
      <c r="I6" s="26"/>
      <c r="K6" s="29" t="s">
        <v>144</v>
      </c>
      <c r="L6" s="15"/>
      <c r="M6" s="15"/>
      <c r="N6" s="15"/>
      <c r="O6" s="15"/>
      <c r="P6" s="15"/>
      <c r="Q6" s="15"/>
      <c r="R6" s="16"/>
    </row>
    <row r="7" spans="2:18" ht="12.75">
      <c r="B7" s="26" t="s">
        <v>131</v>
      </c>
      <c r="C7" s="26"/>
      <c r="D7" s="26"/>
      <c r="E7" s="26"/>
      <c r="F7" s="26"/>
      <c r="G7" s="26"/>
      <c r="H7" s="26"/>
      <c r="I7" s="26"/>
      <c r="K7" s="29" t="s">
        <v>145</v>
      </c>
      <c r="L7" s="15"/>
      <c r="M7" s="15"/>
      <c r="N7" s="15"/>
      <c r="O7" s="15"/>
      <c r="P7" s="15"/>
      <c r="Q7" s="15"/>
      <c r="R7" s="16"/>
    </row>
    <row r="8" spans="2:18" ht="12.75">
      <c r="B8" s="26" t="s">
        <v>132</v>
      </c>
      <c r="C8" s="26"/>
      <c r="D8" s="26"/>
      <c r="E8" s="26"/>
      <c r="F8" s="26"/>
      <c r="G8" s="26"/>
      <c r="H8" s="26"/>
      <c r="I8" s="26"/>
      <c r="K8" s="29"/>
      <c r="L8" s="15"/>
      <c r="M8" s="15"/>
      <c r="N8" s="15"/>
      <c r="O8" s="15"/>
      <c r="P8" s="15"/>
      <c r="Q8" s="15"/>
      <c r="R8" s="16"/>
    </row>
    <row r="9" spans="3:18" ht="12.75">
      <c r="C9" s="26"/>
      <c r="D9" s="26"/>
      <c r="E9" s="26"/>
      <c r="F9" s="26"/>
      <c r="G9" s="26"/>
      <c r="H9" s="26"/>
      <c r="I9" s="26"/>
      <c r="K9" s="29" t="s">
        <v>146</v>
      </c>
      <c r="L9" s="15"/>
      <c r="M9" s="15"/>
      <c r="N9" s="15"/>
      <c r="O9" s="15"/>
      <c r="P9" s="15"/>
      <c r="Q9" s="15"/>
      <c r="R9" s="16"/>
    </row>
    <row r="10" spans="2:18" ht="12.75">
      <c r="B10" t="s">
        <v>148</v>
      </c>
      <c r="K10" s="29"/>
      <c r="L10" s="15"/>
      <c r="M10" s="15"/>
      <c r="N10" s="15"/>
      <c r="O10" s="15"/>
      <c r="P10" s="15"/>
      <c r="Q10" s="15"/>
      <c r="R10" s="16"/>
    </row>
    <row r="11" spans="2:18" ht="12.75">
      <c r="B11" t="s">
        <v>149</v>
      </c>
      <c r="K11" s="29" t="s">
        <v>134</v>
      </c>
      <c r="L11" s="15"/>
      <c r="M11" s="15"/>
      <c r="N11" s="15"/>
      <c r="O11" s="15"/>
      <c r="P11" s="15"/>
      <c r="Q11" s="15"/>
      <c r="R11" s="16"/>
    </row>
    <row r="12" spans="11:18" ht="12.75">
      <c r="K12" s="29" t="s">
        <v>140</v>
      </c>
      <c r="L12" s="15"/>
      <c r="M12" s="15"/>
      <c r="N12" s="15"/>
      <c r="O12" s="15"/>
      <c r="P12" s="15"/>
      <c r="Q12" s="15"/>
      <c r="R12" s="16"/>
    </row>
    <row r="13" spans="2:18" ht="14.25">
      <c r="B13" s="46" t="s">
        <v>219</v>
      </c>
      <c r="C13" s="46"/>
      <c r="D13" s="46"/>
      <c r="E13" s="46"/>
      <c r="F13" s="46"/>
      <c r="G13" s="46"/>
      <c r="H13" s="46"/>
      <c r="I13" s="46"/>
      <c r="K13" s="29" t="s">
        <v>135</v>
      </c>
      <c r="L13" s="15"/>
      <c r="M13" s="15"/>
      <c r="N13" s="15"/>
      <c r="O13" s="15"/>
      <c r="P13" s="15"/>
      <c r="Q13" s="15"/>
      <c r="R13" s="16"/>
    </row>
    <row r="14" spans="11:18" ht="12.75">
      <c r="K14" s="29" t="s">
        <v>136</v>
      </c>
      <c r="L14" s="15"/>
      <c r="M14" s="15"/>
      <c r="N14" s="15"/>
      <c r="O14" s="15"/>
      <c r="P14" s="15"/>
      <c r="Q14" s="15"/>
      <c r="R14" s="16"/>
    </row>
    <row r="15" spans="2:18" ht="12.75">
      <c r="B15" t="s">
        <v>181</v>
      </c>
      <c r="K15" s="29" t="s">
        <v>141</v>
      </c>
      <c r="L15" s="15"/>
      <c r="M15" s="15"/>
      <c r="N15" s="15"/>
      <c r="O15" s="15"/>
      <c r="P15" s="15"/>
      <c r="Q15" s="15"/>
      <c r="R15" s="16"/>
    </row>
    <row r="16" spans="2:18" ht="12.75">
      <c r="B16" t="s">
        <v>150</v>
      </c>
      <c r="K16" s="29" t="s">
        <v>137</v>
      </c>
      <c r="L16" s="15"/>
      <c r="M16" s="15"/>
      <c r="N16" s="15"/>
      <c r="O16" s="15"/>
      <c r="P16" s="15"/>
      <c r="Q16" s="15"/>
      <c r="R16" s="16"/>
    </row>
    <row r="17" spans="2:18" ht="12.75">
      <c r="B17" t="s">
        <v>151</v>
      </c>
      <c r="K17" s="29" t="s">
        <v>138</v>
      </c>
      <c r="L17" s="15"/>
      <c r="M17" s="15"/>
      <c r="N17" s="15"/>
      <c r="O17" s="15"/>
      <c r="P17" s="15"/>
      <c r="Q17" s="15"/>
      <c r="R17" s="16"/>
    </row>
    <row r="18" spans="11:18" ht="13.5" thickBot="1">
      <c r="K18" s="30" t="s">
        <v>139</v>
      </c>
      <c r="L18" s="19"/>
      <c r="M18" s="19"/>
      <c r="N18" s="19"/>
      <c r="O18" s="19"/>
      <c r="P18" s="19"/>
      <c r="Q18" s="19"/>
      <c r="R18" s="20"/>
    </row>
    <row r="19" spans="2:3" ht="12.75">
      <c r="B19" s="6">
        <f ca="1">IF(RAND()&lt;0.5,1,0)</f>
        <v>0</v>
      </c>
      <c r="C19" s="5" t="s">
        <v>152</v>
      </c>
    </row>
    <row r="20" spans="2:6" ht="12.75">
      <c r="B20" s="6">
        <f ca="1">IF(RAND()&lt;0.5,1,0)</f>
        <v>0</v>
      </c>
      <c r="C20" s="5" t="s">
        <v>152</v>
      </c>
      <c r="F20" t="s">
        <v>154</v>
      </c>
    </row>
    <row r="21" spans="2:3" ht="12.75">
      <c r="B21" s="6">
        <f ca="1">IF(RAND()&lt;0.5,1,0)</f>
        <v>1</v>
      </c>
      <c r="C21" s="5" t="s">
        <v>152</v>
      </c>
    </row>
    <row r="22" ht="12.75">
      <c r="B22" s="6"/>
    </row>
    <row r="23" spans="2:8" ht="12.75">
      <c r="B23" s="6">
        <f ca="1">IF(RAND()&lt;0.55,1,0)</f>
        <v>1</v>
      </c>
      <c r="C23" s="5" t="s">
        <v>153</v>
      </c>
      <c r="F23" s="47" t="s">
        <v>155</v>
      </c>
      <c r="G23" s="47"/>
      <c r="H23" s="47"/>
    </row>
    <row r="24" spans="2:8" ht="12.75">
      <c r="B24" s="6">
        <f ca="1">IF(RAND()&lt;0.55,1,0)</f>
        <v>1</v>
      </c>
      <c r="C24" s="5" t="s">
        <v>153</v>
      </c>
      <c r="F24" s="47"/>
      <c r="G24" s="47"/>
      <c r="H24" s="47"/>
    </row>
    <row r="26" spans="2:6" ht="12.75">
      <c r="B26" s="6">
        <f>SUM(B19:B24)</f>
        <v>3</v>
      </c>
      <c r="C26" t="s">
        <v>156</v>
      </c>
      <c r="F26" t="str">
        <f>showformula(B26)</f>
        <v>=SUM(B19:B24)</v>
      </c>
    </row>
    <row r="27" ht="12.75">
      <c r="B27" s="6"/>
    </row>
    <row r="28" spans="2:9" ht="12.75">
      <c r="B28" s="6">
        <f>IF(B26&gt;=4,1,0)</f>
        <v>0</v>
      </c>
      <c r="C28" t="s">
        <v>157</v>
      </c>
      <c r="I28" t="str">
        <f>showformula(B28)</f>
        <v>=IF(B26&gt;=4,1,0)</v>
      </c>
    </row>
    <row r="29" ht="13.5" thickBot="1"/>
    <row r="30" spans="2:9" ht="12.75">
      <c r="B30" t="s">
        <v>158</v>
      </c>
      <c r="F30" s="9" t="str">
        <f>ADDRESS(ROW($B$28),COLUMN($B$28))</f>
        <v>$B$28</v>
      </c>
      <c r="G30" s="10" t="s">
        <v>0</v>
      </c>
      <c r="H30" s="11"/>
      <c r="I30" s="12"/>
    </row>
    <row r="31" spans="6:9" ht="12.75">
      <c r="F31" s="13">
        <v>0.21248</v>
      </c>
      <c r="G31" s="14" t="s">
        <v>1</v>
      </c>
      <c r="H31" s="15"/>
      <c r="I31" s="16"/>
    </row>
    <row r="32" spans="2:9" ht="12.75">
      <c r="B32" t="s">
        <v>162</v>
      </c>
      <c r="F32" s="13">
        <v>0.4090646928533791</v>
      </c>
      <c r="G32" s="14" t="s">
        <v>2</v>
      </c>
      <c r="H32" s="15"/>
      <c r="I32" s="16"/>
    </row>
    <row r="33" spans="2:9" ht="12.75">
      <c r="B33" t="s">
        <v>159</v>
      </c>
      <c r="F33" s="13">
        <v>0</v>
      </c>
      <c r="G33" s="14" t="s">
        <v>3</v>
      </c>
      <c r="H33" s="15"/>
      <c r="I33" s="16"/>
    </row>
    <row r="34" spans="2:9" ht="12.75">
      <c r="B34" s="25">
        <f>F31</f>
        <v>0.21248</v>
      </c>
      <c r="C34" t="s">
        <v>160</v>
      </c>
      <c r="F34" s="13">
        <v>1</v>
      </c>
      <c r="G34" s="14" t="s">
        <v>4</v>
      </c>
      <c r="H34" s="15"/>
      <c r="I34" s="16"/>
    </row>
    <row r="35" spans="2:9" ht="13.5" thickBot="1">
      <c r="B35" s="25">
        <f>1.96*F32/SQRT(F35)</f>
        <v>0.0025354092339568055</v>
      </c>
      <c r="C35" s="5" t="s">
        <v>161</v>
      </c>
      <c r="F35" s="17">
        <v>100000</v>
      </c>
      <c r="G35" s="18" t="s">
        <v>5</v>
      </c>
      <c r="H35" s="19"/>
      <c r="I35" s="20"/>
    </row>
    <row r="37" ht="12.75">
      <c r="B37" t="str">
        <f>showformula(B35)</f>
        <v>=1.96*F32/SQRT(F35)</v>
      </c>
    </row>
  </sheetData>
  <mergeCells count="3">
    <mergeCell ref="B1:I1"/>
    <mergeCell ref="B13:I13"/>
    <mergeCell ref="F23:H2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K29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5" t="s">
        <v>217</v>
      </c>
      <c r="C1" s="45"/>
      <c r="D1" s="45"/>
      <c r="E1" s="45"/>
      <c r="F1" s="45"/>
      <c r="G1" s="45"/>
      <c r="H1" s="45"/>
      <c r="I1" s="45"/>
    </row>
    <row r="2" ht="12.75">
      <c r="K2" s="32"/>
    </row>
    <row r="3" ht="12.75">
      <c r="B3" t="s">
        <v>163</v>
      </c>
    </row>
    <row r="4" ht="12.75">
      <c r="B4" t="s">
        <v>164</v>
      </c>
    </row>
    <row r="5" ht="12.75">
      <c r="B5" t="s">
        <v>165</v>
      </c>
    </row>
    <row r="7" spans="2:5" ht="12.75">
      <c r="B7" s="33">
        <f ca="1">500*RAND()</f>
        <v>172.77002562678723</v>
      </c>
      <c r="C7" s="5" t="str">
        <f>showformula(B7)</f>
        <v>=500*RAND()</v>
      </c>
      <c r="E7" t="s">
        <v>182</v>
      </c>
    </row>
    <row r="8" spans="2:5" ht="12.75">
      <c r="B8" s="33">
        <f>1.5*B7</f>
        <v>259.1550384401809</v>
      </c>
      <c r="C8" s="5" t="str">
        <f>showformula(B8)</f>
        <v>=1.5*B7</v>
      </c>
      <c r="E8" t="s">
        <v>183</v>
      </c>
    </row>
    <row r="10" ht="12.75">
      <c r="B10" t="s">
        <v>166</v>
      </c>
    </row>
    <row r="11" ht="12.75">
      <c r="B11" t="s">
        <v>167</v>
      </c>
    </row>
    <row r="13" spans="2:3" ht="12.75">
      <c r="B13" s="35">
        <v>200</v>
      </c>
      <c r="C13" t="s">
        <v>168</v>
      </c>
    </row>
    <row r="14" spans="2:8" ht="12.75">
      <c r="B14" s="6">
        <f>IF(B13&gt;=B7,1,0)</f>
        <v>1</v>
      </c>
      <c r="C14" t="s">
        <v>169</v>
      </c>
      <c r="H14" t="str">
        <f>showformula(B14)</f>
        <v>=IF(B13&gt;=B7,1,0)</v>
      </c>
    </row>
    <row r="15" spans="2:8" ht="12.75">
      <c r="B15" s="35">
        <f>B14*(B8-B13)</f>
        <v>59.155038440180874</v>
      </c>
      <c r="C15" t="s">
        <v>170</v>
      </c>
      <c r="H15" t="str">
        <f>showformula(B15)</f>
        <v>=B14*(B8-B13)</v>
      </c>
    </row>
    <row r="16" spans="2:8" ht="12.75">
      <c r="B16" s="35">
        <f>IF(B14=1,B8-B13,0)</f>
        <v>59.155038440180874</v>
      </c>
      <c r="C16" t="s">
        <v>220</v>
      </c>
      <c r="D16" s="5"/>
      <c r="H16" t="str">
        <f>showformula(B16)</f>
        <v>=IF(B14=1,B8-B13,0)</v>
      </c>
    </row>
    <row r="18" ht="12.75">
      <c r="B18" t="s">
        <v>171</v>
      </c>
    </row>
    <row r="19" ht="13.5" thickBot="1"/>
    <row r="20" spans="2:10" ht="12.75">
      <c r="B20" t="s">
        <v>172</v>
      </c>
      <c r="F20" s="9" t="str">
        <f>ADDRESS(ROW($B$14),COLUMN($B$14))</f>
        <v>$B$14</v>
      </c>
      <c r="G20" s="36" t="str">
        <f>ADDRESS(ROW($B$15),COLUMN($B$15))</f>
        <v>$B$15</v>
      </c>
      <c r="H20" s="10" t="s">
        <v>0</v>
      </c>
      <c r="I20" s="11"/>
      <c r="J20" s="12"/>
    </row>
    <row r="21" spans="2:10" ht="12.75">
      <c r="B21" t="s">
        <v>174</v>
      </c>
      <c r="F21" s="13">
        <v>0.39976</v>
      </c>
      <c r="G21" s="37">
        <v>-19.83245978899996</v>
      </c>
      <c r="H21" s="14" t="s">
        <v>1</v>
      </c>
      <c r="I21" s="15"/>
      <c r="J21" s="16"/>
    </row>
    <row r="22" spans="2:10" ht="12.75">
      <c r="B22" t="s">
        <v>173</v>
      </c>
      <c r="F22" s="13">
        <v>0.4898513467812653</v>
      </c>
      <c r="G22" s="37">
        <v>60.0113859061546</v>
      </c>
      <c r="H22" s="14" t="s">
        <v>2</v>
      </c>
      <c r="I22" s="15"/>
      <c r="J22" s="16"/>
    </row>
    <row r="23" spans="6:10" ht="12.75">
      <c r="F23" s="13">
        <v>0</v>
      </c>
      <c r="G23" s="37">
        <v>-199.9849</v>
      </c>
      <c r="H23" s="14" t="s">
        <v>3</v>
      </c>
      <c r="I23" s="15"/>
      <c r="J23" s="16"/>
    </row>
    <row r="24" spans="2:10" ht="12.75">
      <c r="B24" t="s">
        <v>175</v>
      </c>
      <c r="F24" s="13">
        <v>1</v>
      </c>
      <c r="G24" s="37">
        <v>99.9983</v>
      </c>
      <c r="H24" s="14" t="s">
        <v>4</v>
      </c>
      <c r="I24" s="15"/>
      <c r="J24" s="16"/>
    </row>
    <row r="25" spans="2:10" ht="13.5" thickBot="1">
      <c r="B25" s="31">
        <f>F21</f>
        <v>0.39976</v>
      </c>
      <c r="C25" t="s">
        <v>160</v>
      </c>
      <c r="F25" s="17">
        <v>100000</v>
      </c>
      <c r="G25" s="38">
        <v>100000</v>
      </c>
      <c r="H25" s="18" t="s">
        <v>5</v>
      </c>
      <c r="I25" s="19"/>
      <c r="J25" s="20"/>
    </row>
    <row r="26" spans="2:3" ht="12.75">
      <c r="B26" s="31">
        <f>1.96*F22/SQRT(F25)</f>
        <v>0.003036130102630386</v>
      </c>
      <c r="C26" t="s">
        <v>178</v>
      </c>
    </row>
    <row r="27" spans="2:3" ht="12.75">
      <c r="B27" s="34">
        <f>G21</f>
        <v>-19.83245978899996</v>
      </c>
      <c r="C27" t="s">
        <v>160</v>
      </c>
    </row>
    <row r="28" spans="2:3" ht="12.75">
      <c r="B28" s="34">
        <f>1.96*G22/SQRT(G25)</f>
        <v>0.37195442341328133</v>
      </c>
      <c r="C28" t="s">
        <v>176</v>
      </c>
    </row>
    <row r="29" ht="12.75">
      <c r="B29" t="s">
        <v>177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2005-06-18T08:33:44Z</dcterms:created>
  <dcterms:modified xsi:type="dcterms:W3CDTF">2008-09-01T02:17:40Z</dcterms:modified>
  <cp:category/>
  <cp:version/>
  <cp:contentType/>
  <cp:contentStatus/>
</cp:coreProperties>
</file>