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Car sale" sheetId="1" r:id="rId1"/>
    <sheet name="Adverse selection" sheetId="2" r:id="rId2"/>
    <sheet name="Dealing with it" sheetId="3" r:id="rId3"/>
  </sheets>
  <externalReferences>
    <externalReference r:id="rId6"/>
  </externalReferences>
  <definedNames>
    <definedName name="_Table1_In1" hidden="1">'[1]Overbooking 1'!#REF!</definedName>
    <definedName name="addition">'Dealing with it'!$C$6</definedName>
    <definedName name="increment">'Dealing with it'!$C$5</definedName>
    <definedName name="maxvalue">'Dealing with it'!$C$4</definedName>
    <definedName name="minvalue">'Dealing with it'!$C$3</definedName>
    <definedName name="solver_adj" localSheetId="2" hidden="1">'Dealing with it'!$B$22</definedName>
    <definedName name="solver_lin" localSheetId="2" hidden="1">0</definedName>
    <definedName name="solver_num" localSheetId="2" hidden="1">0</definedName>
    <definedName name="solver_opt" localSheetId="2" hidden="1">'Dealing with it'!$F$22</definedName>
    <definedName name="solver_typ" localSheetId="2" hidden="1">1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<sst xmlns="http://schemas.openxmlformats.org/spreadsheetml/2006/main" count="48" uniqueCount="48">
  <si>
    <t>range of possible</t>
  </si>
  <si>
    <t>values to me</t>
  </si>
  <si>
    <t>incremental value to you</t>
  </si>
  <si>
    <t>additional value of car to you</t>
  </si>
  <si>
    <t>your offer</t>
  </si>
  <si>
    <t>Pr(I accept)</t>
  </si>
  <si>
    <t>E[car to me
 | I accept]</t>
  </si>
  <si>
    <t>E[car to you
 | I accept]</t>
  </si>
  <si>
    <t>E[profit to you]</t>
  </si>
  <si>
    <t>Have I got a deal for you! I've got this great used car, and I might be willing to</t>
  </si>
  <si>
    <t>and this is of course only known to me: Expressed in terms of the car's value</t>
  </si>
  <si>
    <t>to me, you believe it to be equally likely to be worth any amount between $0</t>
  </si>
  <si>
    <t>and $500. You, who would utilize the car to a greater extent than I, would</t>
  </si>
  <si>
    <t>derive 50% more value from ownership (e.g., if it's worth $300 to me, then it's</t>
  </si>
  <si>
    <t>worth $450 to you). How much are you willing to offer me? (I'll interpret your</t>
  </si>
  <si>
    <t>offer as "take-it-or-leave-it.")</t>
  </si>
  <si>
    <t>Assume that, after sizing up both me and the car, you "see" the value of the car to me as</t>
  </si>
  <si>
    <t>being uniformly distributed, with minimum and maximum values given above.  (I, of course,</t>
  </si>
  <si>
    <t>know what the value is.) Further assume that, whatever it's worth to me, it's worth a certain</t>
  </si>
  <si>
    <t>percentage more to you, plus an additional fixed value.</t>
  </si>
  <si>
    <t>The table above gives the expected profit to you from making various offers to me. You could</t>
  </si>
  <si>
    <t>determine the optimal offer by trial and error, i.e., by varying the entries in the first column.</t>
  </si>
  <si>
    <t>Alternatively, you could use Excel's built-in "Solver". Click on Tools, then Solver. Set F22 to</t>
  </si>
  <si>
    <t>be your "target cell", tell Excel to maximize it, and select B22 as the only "changeable"</t>
  </si>
  <si>
    <t>cell. Then select Solve, and OK when it finishes. You'll find that, in the case analyzed here,</t>
  </si>
  <si>
    <t>the optimal offer is approximately $500.</t>
  </si>
  <si>
    <t>Change the basic parameters (in the yellow cells) at the top of the sheet, and re-use Solver,</t>
  </si>
  <si>
    <t>in order to explore other examples.</t>
  </si>
  <si>
    <t>(Note: Excel's Solver is a neat tool, but it's not totally reliable. If you try to solve for very</t>
  </si>
  <si>
    <t>extreme cases, it might fail. In that case, use the table instead.)</t>
  </si>
  <si>
    <t>Dealing with Adverse Selection</t>
  </si>
  <si>
    <t>Take My Car. Please!</t>
  </si>
  <si>
    <t xml:space="preserve">You are subject to adverse selection whenever </t>
  </si>
  <si>
    <t>You offer to engage in a transaction with another party, and that party can</t>
  </si>
  <si>
    <t xml:space="preserve">either accept or refuse your offer. </t>
  </si>
  <si>
    <t>The other party holds information not yet available to you concerning the</t>
  </si>
  <si>
    <t xml:space="preserve">value to you of the transaction. </t>
  </si>
  <si>
    <t>The other party is most likely to accept the offer (i.e., to select to do the</t>
  </si>
  <si>
    <t xml:space="preserve">deal) when the information is "bad news" (i.e., adverse) to you. </t>
  </si>
  <si>
    <t>Adverse Selection</t>
  </si>
  <si>
    <t>In the example, (1) you made me an offer, (2) I knew how well the car had</t>
  </si>
  <si>
    <t>been maintained, and this was of relevance in determining the value of the</t>
  </si>
  <si>
    <t>car to you, and (3) I would accept your offer only if the car was worth less</t>
  </si>
  <si>
    <t>than that to me, i.e., relatively poorly maintained, and reject your offer if the</t>
  </si>
  <si>
    <t xml:space="preserve">car was worth more to me., i.e., was relatively well-maintained. </t>
  </si>
  <si>
    <t>You were definitely facing adverse selection!</t>
  </si>
  <si>
    <t>sell. The actual value of the car depends on how well it has been maintained,</t>
  </si>
  <si>
    <t>Akerlof's description of his reasearch (2001 Nobel Prize site)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</si>
</sst>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%"/>
    <numFmt numFmtId="165" formatCode="0.000000%&quot; &quot;"/>
    <numFmt numFmtId="166" formatCode="0.000000%&quot;  &quot;"/>
    <numFmt numFmtId="167" formatCode="0.00_)"/>
    <numFmt numFmtId="168" formatCode="0.0%"/>
    <numFmt numFmtId="169" formatCode="&quot;$&quot;#,##0.00"/>
    <numFmt numFmtId="170" formatCode="&quot;$&quot;#,##0"/>
    <numFmt numFmtId="171" formatCode="0.0%&quot;  &quot;"/>
    <numFmt numFmtId="172" formatCode="0.000000"/>
    <numFmt numFmtId="173" formatCode="0.0_)"/>
    <numFmt numFmtId="174" formatCode="0_)"/>
    <numFmt numFmtId="175" formatCode="0%&quot;  &quot;"/>
    <numFmt numFmtId="176" formatCode="0.00%&quot;  &quot;"/>
    <numFmt numFmtId="177" formatCode="0.000%"/>
    <numFmt numFmtId="178" formatCode="0.0000%"/>
    <numFmt numFmtId="179" formatCode="_(* #,##0.0_);_(* \(#,##0.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/>
      <protection/>
    </xf>
    <xf numFmtId="5" fontId="5" fillId="33" borderId="10" xfId="0" applyNumberFormat="1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5" fontId="5" fillId="33" borderId="13" xfId="0" applyNumberFormat="1" applyFont="1" applyFill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/>
      <protection/>
    </xf>
    <xf numFmtId="9" fontId="5" fillId="33" borderId="10" xfId="0" applyNumberFormat="1" applyFont="1" applyFill="1" applyBorder="1" applyAlignment="1" applyProtection="1">
      <alignment horizontal="center"/>
      <protection/>
    </xf>
    <xf numFmtId="6" fontId="5" fillId="33" borderId="13" xfId="0" applyNumberFormat="1" applyFont="1" applyFill="1" applyBorder="1" applyAlignment="1" applyProtection="1">
      <alignment horizontal="center"/>
      <protection/>
    </xf>
    <xf numFmtId="0" fontId="0" fillId="0" borderId="14" xfId="0" applyFont="1" applyBorder="1" applyAlignment="1" applyProtection="1" quotePrefix="1">
      <alignment horizontal="left"/>
      <protection/>
    </xf>
    <xf numFmtId="7" fontId="0" fillId="0" borderId="0" xfId="42" applyNumberFormat="1" applyFont="1" applyBorder="1" applyAlignment="1" quotePrefix="1">
      <alignment horizontal="left"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 quotePrefix="1">
      <alignment horizontal="center" vertical="center"/>
      <protection/>
    </xf>
    <xf numFmtId="0" fontId="0" fillId="0" borderId="17" xfId="0" applyFont="1" applyBorder="1" applyAlignment="1" applyProtection="1" quotePrefix="1">
      <alignment horizontal="center" vertical="center" wrapText="1"/>
      <protection/>
    </xf>
    <xf numFmtId="5" fontId="0" fillId="0" borderId="18" xfId="0" applyNumberFormat="1" applyFont="1" applyBorder="1" applyAlignment="1" applyProtection="1">
      <alignment horizontal="center"/>
      <protection/>
    </xf>
    <xf numFmtId="10" fontId="0" fillId="0" borderId="11" xfId="0" applyNumberFormat="1" applyBorder="1" applyAlignment="1">
      <alignment horizontal="right"/>
    </xf>
    <xf numFmtId="7" fontId="0" fillId="0" borderId="11" xfId="42" applyNumberFormat="1" applyFont="1" applyBorder="1" applyAlignment="1" quotePrefix="1">
      <alignment horizontal="right"/>
    </xf>
    <xf numFmtId="7" fontId="0" fillId="0" borderId="11" xfId="0" applyNumberFormat="1" applyFont="1" applyBorder="1" applyAlignment="1" applyProtection="1">
      <alignment horizontal="right"/>
      <protection/>
    </xf>
    <xf numFmtId="7" fontId="0" fillId="0" borderId="12" xfId="0" applyNumberFormat="1" applyFont="1" applyBorder="1" applyAlignment="1" applyProtection="1">
      <alignment horizontal="right"/>
      <protection/>
    </xf>
    <xf numFmtId="5" fontId="0" fillId="0" borderId="19" xfId="0" applyNumberFormat="1" applyFont="1" applyBorder="1" applyAlignment="1" applyProtection="1">
      <alignment horizontal="center"/>
      <protection/>
    </xf>
    <xf numFmtId="10" fontId="0" fillId="0" borderId="0" xfId="0" applyNumberFormat="1" applyBorder="1" applyAlignment="1">
      <alignment horizontal="right"/>
    </xf>
    <xf numFmtId="7" fontId="0" fillId="0" borderId="0" xfId="42" applyNumberFormat="1" applyFont="1" applyBorder="1" applyAlignment="1" quotePrefix="1">
      <alignment horizontal="right"/>
    </xf>
    <xf numFmtId="7" fontId="0" fillId="0" borderId="0" xfId="0" applyNumberFormat="1" applyFont="1" applyBorder="1" applyAlignment="1" applyProtection="1">
      <alignment horizontal="right"/>
      <protection/>
    </xf>
    <xf numFmtId="7" fontId="0" fillId="0" borderId="20" xfId="0" applyNumberFormat="1" applyFont="1" applyBorder="1" applyAlignment="1" applyProtection="1">
      <alignment horizontal="right"/>
      <protection/>
    </xf>
    <xf numFmtId="5" fontId="0" fillId="0" borderId="21" xfId="0" applyNumberFormat="1" applyFont="1" applyBorder="1" applyAlignment="1" applyProtection="1">
      <alignment horizontal="center"/>
      <protection/>
    </xf>
    <xf numFmtId="10" fontId="0" fillId="0" borderId="14" xfId="0" applyNumberFormat="1" applyBorder="1" applyAlignment="1">
      <alignment horizontal="right"/>
    </xf>
    <xf numFmtId="7" fontId="0" fillId="0" borderId="14" xfId="42" applyNumberFormat="1" applyFont="1" applyBorder="1" applyAlignment="1" quotePrefix="1">
      <alignment horizontal="right"/>
    </xf>
    <xf numFmtId="7" fontId="0" fillId="0" borderId="14" xfId="0" applyNumberFormat="1" applyFont="1" applyBorder="1" applyAlignment="1" applyProtection="1">
      <alignment horizontal="right"/>
      <protection/>
    </xf>
    <xf numFmtId="7" fontId="0" fillId="0" borderId="15" xfId="0" applyNumberFormat="1" applyFont="1" applyBorder="1" applyAlignment="1" applyProtection="1">
      <alignment horizontal="right"/>
      <protection/>
    </xf>
    <xf numFmtId="7" fontId="0" fillId="0" borderId="22" xfId="0" applyNumberFormat="1" applyFont="1" applyBorder="1" applyAlignment="1" applyProtection="1">
      <alignment horizontal="center"/>
      <protection/>
    </xf>
    <xf numFmtId="7" fontId="0" fillId="0" borderId="22" xfId="0" applyNumberFormat="1" applyFont="1" applyBorder="1" applyAlignment="1" applyProtection="1">
      <alignment horizontal="right"/>
      <protection/>
    </xf>
    <xf numFmtId="0" fontId="0" fillId="0" borderId="0" xfId="0" applyAlignment="1" quotePrefix="1">
      <alignment horizontal="left"/>
    </xf>
    <xf numFmtId="6" fontId="0" fillId="0" borderId="0" xfId="0" applyNumberFormat="1" applyAlignment="1">
      <alignment horizontal="left"/>
    </xf>
    <xf numFmtId="0" fontId="0" fillId="0" borderId="0" xfId="0" applyBorder="1" applyAlignment="1">
      <alignment horizontal="centerContinuous"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0" fontId="7" fillId="0" borderId="0" xfId="53" applyAlignment="1" applyProtection="1">
      <alignment/>
      <protection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133350</xdr:rowOff>
    </xdr:from>
    <xdr:to>
      <xdr:col>9</xdr:col>
      <xdr:colOff>504825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3067050" y="133350"/>
          <a:ext cx="19526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ob\AppData\Local\Temp\Introductory_Tease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blems"/>
      <sheetName val="Red bag, blue bag"/>
      <sheetName val="Adverse selection"/>
      <sheetName val="Overbooking 1"/>
      <sheetName val="Overbooking 2"/>
      <sheetName val="Let's make a deal!"/>
      <sheetName val="Ace of Spa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obelprize.org/nobel_prizes/economics/laureates/2001/akerlof-article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"/>
  <sheetViews>
    <sheetView showGridLines="0" tabSelected="1" zoomScalePageLayoutView="0" workbookViewId="0" topLeftCell="A1">
      <selection activeCell="B1" sqref="B1:H1"/>
    </sheetView>
  </sheetViews>
  <sheetFormatPr defaultColWidth="9.140625" defaultRowHeight="12.75"/>
  <cols>
    <col min="1" max="1" width="1.7109375" style="0" customWidth="1"/>
  </cols>
  <sheetData>
    <row r="1" spans="2:8" ht="15.75">
      <c r="B1" s="40" t="s">
        <v>31</v>
      </c>
      <c r="C1" s="40"/>
      <c r="D1" s="40"/>
      <c r="E1" s="40"/>
      <c r="F1" s="40"/>
      <c r="G1" s="40"/>
      <c r="H1" s="40"/>
    </row>
    <row r="3" ht="12.75">
      <c r="B3" t="s">
        <v>9</v>
      </c>
    </row>
    <row r="4" ht="12.75">
      <c r="B4" t="s">
        <v>46</v>
      </c>
    </row>
    <row r="5" ht="12.75">
      <c r="B5" t="s">
        <v>10</v>
      </c>
    </row>
    <row r="6" ht="12.75">
      <c r="B6" t="s">
        <v>11</v>
      </c>
    </row>
    <row r="7" ht="12.75">
      <c r="B7" s="34" t="s">
        <v>12</v>
      </c>
    </row>
    <row r="8" ht="12.75">
      <c r="B8" s="34" t="s">
        <v>13</v>
      </c>
    </row>
    <row r="9" ht="12.75">
      <c r="B9" t="s">
        <v>14</v>
      </c>
    </row>
    <row r="10" ht="12.75">
      <c r="B10" t="s">
        <v>15</v>
      </c>
    </row>
  </sheetData>
  <sheetProtection/>
  <mergeCells count="1">
    <mergeCell ref="B1:H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1"/>
  <sheetViews>
    <sheetView showGridLines="0" zoomScalePageLayoutView="0" workbookViewId="0" topLeftCell="A1">
      <selection activeCell="B1" sqref="B1:I1"/>
    </sheetView>
  </sheetViews>
  <sheetFormatPr defaultColWidth="9.140625" defaultRowHeight="12.75"/>
  <cols>
    <col min="1" max="1" width="1.7109375" style="0" customWidth="1"/>
    <col min="2" max="2" width="2.00390625" style="0" bestFit="1" customWidth="1"/>
  </cols>
  <sheetData>
    <row r="1" spans="2:9" ht="15.75">
      <c r="B1" s="40" t="s">
        <v>39</v>
      </c>
      <c r="C1" s="40"/>
      <c r="D1" s="40"/>
      <c r="E1" s="40"/>
      <c r="F1" s="40"/>
      <c r="G1" s="40"/>
      <c r="H1" s="40"/>
      <c r="I1" s="40"/>
    </row>
    <row r="3" spans="3:11" ht="12.75">
      <c r="C3" t="s">
        <v>32</v>
      </c>
      <c r="K3" s="39" t="s">
        <v>47</v>
      </c>
    </row>
    <row r="5" spans="2:3" ht="12.75">
      <c r="B5">
        <v>1</v>
      </c>
      <c r="C5" t="s">
        <v>33</v>
      </c>
    </row>
    <row r="6" ht="12.75">
      <c r="C6" t="s">
        <v>34</v>
      </c>
    </row>
    <row r="8" spans="2:3" ht="12.75">
      <c r="B8">
        <v>2</v>
      </c>
      <c r="C8" t="s">
        <v>35</v>
      </c>
    </row>
    <row r="9" ht="12.75">
      <c r="C9" t="s">
        <v>36</v>
      </c>
    </row>
    <row r="11" spans="2:3" ht="12.75">
      <c r="B11">
        <v>3</v>
      </c>
      <c r="C11" t="s">
        <v>37</v>
      </c>
    </row>
    <row r="12" ht="12.75">
      <c r="C12" t="s">
        <v>38</v>
      </c>
    </row>
    <row r="15" ht="12.75">
      <c r="C15" s="38" t="s">
        <v>40</v>
      </c>
    </row>
    <row r="16" ht="12.75">
      <c r="C16" t="s">
        <v>41</v>
      </c>
    </row>
    <row r="17" ht="12.75">
      <c r="C17" t="s">
        <v>42</v>
      </c>
    </row>
    <row r="18" ht="12.75">
      <c r="C18" t="s">
        <v>43</v>
      </c>
    </row>
    <row r="19" ht="12.75">
      <c r="C19" t="s">
        <v>44</v>
      </c>
    </row>
    <row r="21" ht="12.75">
      <c r="C21" t="s">
        <v>45</v>
      </c>
    </row>
  </sheetData>
  <sheetProtection/>
  <mergeCells count="1">
    <mergeCell ref="B1:I1"/>
  </mergeCells>
  <hyperlinks>
    <hyperlink ref="K3" r:id="rId1" display="Akerlof's description of his reasearch (2001 Nobel Prize site)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showGridLines="0" zoomScalePageLayoutView="0" workbookViewId="0" topLeftCell="A1">
      <selection activeCell="B1" sqref="B1:F1"/>
    </sheetView>
  </sheetViews>
  <sheetFormatPr defaultColWidth="9.140625" defaultRowHeight="12.75"/>
  <cols>
    <col min="1" max="1" width="1.7109375" style="0" customWidth="1"/>
    <col min="2" max="7" width="12.7109375" style="0" customWidth="1"/>
  </cols>
  <sheetData>
    <row r="1" spans="1:10" ht="15.75">
      <c r="A1" s="1"/>
      <c r="B1" s="41" t="s">
        <v>30</v>
      </c>
      <c r="C1" s="41"/>
      <c r="D1" s="41"/>
      <c r="E1" s="41"/>
      <c r="F1" s="41"/>
      <c r="G1" s="2"/>
      <c r="H1" s="1"/>
      <c r="I1" s="1"/>
      <c r="J1" s="1"/>
    </row>
    <row r="2" spans="2:6" ht="13.5" thickBot="1">
      <c r="B2" s="3"/>
      <c r="C2" s="3"/>
      <c r="D2" s="3"/>
      <c r="E2" s="3"/>
      <c r="F2" s="3"/>
    </row>
    <row r="3" spans="3:6" ht="12.75">
      <c r="C3" s="4">
        <v>100</v>
      </c>
      <c r="D3" s="5" t="s">
        <v>0</v>
      </c>
      <c r="E3" s="6"/>
      <c r="F3" s="3"/>
    </row>
    <row r="4" spans="3:6" ht="13.5" thickBot="1">
      <c r="C4" s="7">
        <v>600</v>
      </c>
      <c r="D4" s="8" t="s">
        <v>1</v>
      </c>
      <c r="E4" s="9"/>
      <c r="F4" s="3"/>
    </row>
    <row r="5" spans="3:6" ht="12.75">
      <c r="C5" s="10">
        <v>0.5</v>
      </c>
      <c r="D5" s="5" t="s">
        <v>2</v>
      </c>
      <c r="E5" s="6"/>
      <c r="F5" s="3"/>
    </row>
    <row r="6" spans="3:7" ht="13.5" thickBot="1">
      <c r="C6" s="11">
        <v>150</v>
      </c>
      <c r="D6" s="12" t="s">
        <v>3</v>
      </c>
      <c r="E6" s="9"/>
      <c r="F6" s="3"/>
      <c r="G6" s="13"/>
    </row>
    <row r="7" spans="4:6" ht="12.75">
      <c r="D7" s="3"/>
      <c r="E7" s="3"/>
      <c r="F7" s="3"/>
    </row>
    <row r="8" spans="2:6" ht="13.5" thickBot="1">
      <c r="B8" s="3"/>
      <c r="C8" s="3"/>
      <c r="D8" s="3"/>
      <c r="E8" s="3"/>
      <c r="F8" s="3"/>
    </row>
    <row r="9" spans="2:6" ht="26.25" thickBot="1">
      <c r="B9" s="14" t="s">
        <v>4</v>
      </c>
      <c r="C9" s="15" t="s">
        <v>5</v>
      </c>
      <c r="D9" s="16" t="s">
        <v>6</v>
      </c>
      <c r="E9" s="16" t="s">
        <v>7</v>
      </c>
      <c r="F9" s="37" t="s">
        <v>8</v>
      </c>
    </row>
    <row r="10" spans="2:8" ht="12.75">
      <c r="B10" s="17">
        <f>minvalue</f>
        <v>100</v>
      </c>
      <c r="C10" s="18">
        <f aca="true" t="shared" si="0" ref="C10:C20">(B10-minvalue)/(maxvalue-minvalue)</f>
        <v>0</v>
      </c>
      <c r="D10" s="19">
        <f aca="true" t="shared" si="1" ref="D10:D20">(B10+minvalue)/2</f>
        <v>100</v>
      </c>
      <c r="E10" s="20">
        <f aca="true" t="shared" si="2" ref="E10:E20">(1+increment)*D10+addition</f>
        <v>300</v>
      </c>
      <c r="F10" s="21">
        <f aca="true" t="shared" si="3" ref="F10:F20">(E10-B10)*C10</f>
        <v>0</v>
      </c>
      <c r="G10" s="36"/>
      <c r="H10" s="36"/>
    </row>
    <row r="11" spans="2:6" ht="12.75">
      <c r="B11" s="22">
        <f aca="true" t="shared" si="4" ref="B11:B20">B10+(maxvalue-minvalue)/10</f>
        <v>150</v>
      </c>
      <c r="C11" s="23">
        <f t="shared" si="0"/>
        <v>0.1</v>
      </c>
      <c r="D11" s="24">
        <f t="shared" si="1"/>
        <v>125</v>
      </c>
      <c r="E11" s="25">
        <f t="shared" si="2"/>
        <v>337.5</v>
      </c>
      <c r="F11" s="26">
        <f t="shared" si="3"/>
        <v>18.75</v>
      </c>
    </row>
    <row r="12" spans="2:6" ht="12.75">
      <c r="B12" s="22">
        <f t="shared" si="4"/>
        <v>200</v>
      </c>
      <c r="C12" s="23">
        <f t="shared" si="0"/>
        <v>0.2</v>
      </c>
      <c r="D12" s="24">
        <f t="shared" si="1"/>
        <v>150</v>
      </c>
      <c r="E12" s="25">
        <f t="shared" si="2"/>
        <v>375</v>
      </c>
      <c r="F12" s="26">
        <f t="shared" si="3"/>
        <v>35</v>
      </c>
    </row>
    <row r="13" spans="2:6" ht="12.75">
      <c r="B13" s="22">
        <f t="shared" si="4"/>
        <v>250</v>
      </c>
      <c r="C13" s="23">
        <f t="shared" si="0"/>
        <v>0.3</v>
      </c>
      <c r="D13" s="24">
        <f t="shared" si="1"/>
        <v>175</v>
      </c>
      <c r="E13" s="25">
        <f t="shared" si="2"/>
        <v>412.5</v>
      </c>
      <c r="F13" s="26">
        <f t="shared" si="3"/>
        <v>48.75</v>
      </c>
    </row>
    <row r="14" spans="2:6" ht="12.75">
      <c r="B14" s="22">
        <f t="shared" si="4"/>
        <v>300</v>
      </c>
      <c r="C14" s="23">
        <f t="shared" si="0"/>
        <v>0.4</v>
      </c>
      <c r="D14" s="24">
        <f t="shared" si="1"/>
        <v>200</v>
      </c>
      <c r="E14" s="25">
        <f t="shared" si="2"/>
        <v>450</v>
      </c>
      <c r="F14" s="26">
        <f t="shared" si="3"/>
        <v>60</v>
      </c>
    </row>
    <row r="15" spans="2:6" ht="12.75">
      <c r="B15" s="22">
        <f t="shared" si="4"/>
        <v>350</v>
      </c>
      <c r="C15" s="23">
        <f t="shared" si="0"/>
        <v>0.5</v>
      </c>
      <c r="D15" s="24">
        <f t="shared" si="1"/>
        <v>225</v>
      </c>
      <c r="E15" s="25">
        <f t="shared" si="2"/>
        <v>487.5</v>
      </c>
      <c r="F15" s="26">
        <f t="shared" si="3"/>
        <v>68.75</v>
      </c>
    </row>
    <row r="16" spans="2:6" ht="12.75">
      <c r="B16" s="22">
        <f t="shared" si="4"/>
        <v>400</v>
      </c>
      <c r="C16" s="23">
        <f t="shared" si="0"/>
        <v>0.6</v>
      </c>
      <c r="D16" s="24">
        <f t="shared" si="1"/>
        <v>250</v>
      </c>
      <c r="E16" s="25">
        <f t="shared" si="2"/>
        <v>525</v>
      </c>
      <c r="F16" s="26">
        <f t="shared" si="3"/>
        <v>75</v>
      </c>
    </row>
    <row r="17" spans="2:6" ht="12.75">
      <c r="B17" s="22">
        <f t="shared" si="4"/>
        <v>450</v>
      </c>
      <c r="C17" s="23">
        <f t="shared" si="0"/>
        <v>0.7</v>
      </c>
      <c r="D17" s="24">
        <f t="shared" si="1"/>
        <v>275</v>
      </c>
      <c r="E17" s="25">
        <f t="shared" si="2"/>
        <v>562.5</v>
      </c>
      <c r="F17" s="26">
        <f t="shared" si="3"/>
        <v>78.75</v>
      </c>
    </row>
    <row r="18" spans="2:6" ht="12.75">
      <c r="B18" s="22">
        <f t="shared" si="4"/>
        <v>500</v>
      </c>
      <c r="C18" s="23">
        <f t="shared" si="0"/>
        <v>0.8</v>
      </c>
      <c r="D18" s="24">
        <f t="shared" si="1"/>
        <v>300</v>
      </c>
      <c r="E18" s="25">
        <f t="shared" si="2"/>
        <v>600</v>
      </c>
      <c r="F18" s="26">
        <f t="shared" si="3"/>
        <v>80</v>
      </c>
    </row>
    <row r="19" spans="2:6" ht="12.75">
      <c r="B19" s="22">
        <f t="shared" si="4"/>
        <v>550</v>
      </c>
      <c r="C19" s="23">
        <f t="shared" si="0"/>
        <v>0.9</v>
      </c>
      <c r="D19" s="24">
        <f t="shared" si="1"/>
        <v>325</v>
      </c>
      <c r="E19" s="25">
        <f t="shared" si="2"/>
        <v>637.5</v>
      </c>
      <c r="F19" s="26">
        <f t="shared" si="3"/>
        <v>78.75</v>
      </c>
    </row>
    <row r="20" spans="2:6" ht="13.5" customHeight="1" thickBot="1">
      <c r="B20" s="27">
        <f t="shared" si="4"/>
        <v>600</v>
      </c>
      <c r="C20" s="28">
        <f t="shared" si="0"/>
        <v>1</v>
      </c>
      <c r="D20" s="29">
        <f t="shared" si="1"/>
        <v>350</v>
      </c>
      <c r="E20" s="30">
        <f t="shared" si="2"/>
        <v>675</v>
      </c>
      <c r="F20" s="31">
        <f t="shared" si="3"/>
        <v>75</v>
      </c>
    </row>
    <row r="21" spans="2:6" ht="13.5" thickBot="1">
      <c r="B21" s="3"/>
      <c r="C21" s="3"/>
      <c r="D21" s="3"/>
      <c r="E21" s="3"/>
      <c r="F21" s="3"/>
    </row>
    <row r="22" spans="2:6" ht="13.5" thickBot="1">
      <c r="B22" s="32">
        <v>200</v>
      </c>
      <c r="C22" s="23">
        <f>(B22-minvalue)/(maxvalue-minvalue)</f>
        <v>0.2</v>
      </c>
      <c r="D22" s="24">
        <f>(B22+minvalue)/2</f>
        <v>150</v>
      </c>
      <c r="E22" s="25">
        <f>(1+increment)*D22+addition</f>
        <v>375</v>
      </c>
      <c r="F22" s="33">
        <f>(E22-B22)*C22</f>
        <v>35</v>
      </c>
    </row>
    <row r="24" ht="12.75">
      <c r="B24" s="1" t="s">
        <v>16</v>
      </c>
    </row>
    <row r="25" ht="12.75">
      <c r="B25" s="34" t="s">
        <v>17</v>
      </c>
    </row>
    <row r="26" ht="12.75">
      <c r="B26" s="34" t="s">
        <v>18</v>
      </c>
    </row>
    <row r="27" ht="12.75">
      <c r="B27" t="s">
        <v>19</v>
      </c>
    </row>
    <row r="29" ht="12.75">
      <c r="B29" t="s">
        <v>20</v>
      </c>
    </row>
    <row r="30" ht="12.75">
      <c r="B30" t="s">
        <v>21</v>
      </c>
    </row>
    <row r="31" ht="12.75">
      <c r="B31" s="34"/>
    </row>
    <row r="32" ht="12.75">
      <c r="B32" t="s">
        <v>22</v>
      </c>
    </row>
    <row r="33" ht="12.75">
      <c r="B33" t="s">
        <v>23</v>
      </c>
    </row>
    <row r="34" ht="12.75">
      <c r="B34" t="s">
        <v>24</v>
      </c>
    </row>
    <row r="35" ht="12.75">
      <c r="B35" s="34" t="s">
        <v>25</v>
      </c>
    </row>
    <row r="37" ht="12.75">
      <c r="B37" t="s">
        <v>26</v>
      </c>
    </row>
    <row r="38" ht="12.75">
      <c r="B38" s="35" t="s">
        <v>27</v>
      </c>
    </row>
    <row r="40" ht="12.75">
      <c r="B40" s="34" t="s">
        <v>28</v>
      </c>
    </row>
    <row r="41" ht="12.75">
      <c r="B41" t="s">
        <v>29</v>
      </c>
    </row>
  </sheetData>
  <sheetProtection/>
  <mergeCells count="1">
    <mergeCell ref="B1:F1"/>
  </mergeCells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Kellogg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 Weber</cp:lastModifiedBy>
  <dcterms:created xsi:type="dcterms:W3CDTF">2005-06-19T19:58:52Z</dcterms:created>
  <dcterms:modified xsi:type="dcterms:W3CDTF">2011-09-24T03:06:39Z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